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55" i="1" l="1"/>
  <c r="N55" i="1"/>
  <c r="M55" i="1"/>
  <c r="J55" i="1"/>
  <c r="I55" i="1"/>
  <c r="H55" i="1"/>
  <c r="K54" i="1"/>
  <c r="L54" i="1" s="1"/>
  <c r="K53" i="1"/>
  <c r="L53" i="1" s="1"/>
  <c r="K52" i="1"/>
  <c r="L52" i="1" s="1"/>
  <c r="K51" i="1"/>
  <c r="L51" i="1" s="1"/>
  <c r="K50" i="1"/>
  <c r="L50" i="1" s="1"/>
  <c r="O49" i="1"/>
  <c r="N49" i="1"/>
  <c r="M49" i="1"/>
  <c r="J49" i="1"/>
  <c r="I49" i="1"/>
  <c r="H49" i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J17" i="1"/>
  <c r="I17" i="1"/>
  <c r="H17" i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K17" i="1" l="1"/>
  <c r="L55" i="1"/>
  <c r="L49" i="1"/>
  <c r="K49" i="1"/>
  <c r="K55" i="1"/>
  <c r="L6" i="1"/>
  <c r="L17" i="1" s="1"/>
</calcChain>
</file>

<file path=xl/sharedStrings.xml><?xml version="1.0" encoding="utf-8"?>
<sst xmlns="http://schemas.openxmlformats.org/spreadsheetml/2006/main" count="149" uniqueCount="122">
  <si>
    <t>MO strnih žita - Draksenić, Mlin Jelena 2022/23</t>
  </si>
  <si>
    <t>red. br</t>
  </si>
  <si>
    <t>vrsta</t>
  </si>
  <si>
    <t>distributer</t>
  </si>
  <si>
    <t>sjemenska kuća</t>
  </si>
  <si>
    <t>sorta/hibrid</t>
  </si>
  <si>
    <t>žetva/vaganje</t>
  </si>
  <si>
    <t>prinos</t>
  </si>
  <si>
    <t>hemijska analiza</t>
  </si>
  <si>
    <r>
      <t>P m</t>
    </r>
    <r>
      <rPr>
        <b/>
        <sz val="12"/>
        <color theme="1"/>
        <rFont val="Calibri"/>
        <family val="2"/>
      </rPr>
      <t>²</t>
    </r>
  </si>
  <si>
    <t>vlaga %</t>
  </si>
  <si>
    <t>kg</t>
  </si>
  <si>
    <t>sirovo</t>
  </si>
  <si>
    <t>HT</t>
  </si>
  <si>
    <t>proteini</t>
  </si>
  <si>
    <t>gluten</t>
  </si>
  <si>
    <t>ječam</t>
  </si>
  <si>
    <t>syngenta</t>
  </si>
  <si>
    <t>dooblin</t>
  </si>
  <si>
    <t>bc</t>
  </si>
  <si>
    <t>favorit</t>
  </si>
  <si>
    <t>vedran</t>
  </si>
  <si>
    <t>gospodar</t>
  </si>
  <si>
    <t>srećko</t>
  </si>
  <si>
    <t>rapić</t>
  </si>
  <si>
    <t>zp</t>
  </si>
  <si>
    <t>nektar</t>
  </si>
  <si>
    <t>novoprom</t>
  </si>
  <si>
    <t>grand</t>
  </si>
  <si>
    <t>bl</t>
  </si>
  <si>
    <t>vitez</t>
  </si>
  <si>
    <t>golić</t>
  </si>
  <si>
    <t>os</t>
  </si>
  <si>
    <t>kralj</t>
  </si>
  <si>
    <t>kum</t>
  </si>
  <si>
    <t>panonac</t>
  </si>
  <si>
    <t>prosjek ječam</t>
  </si>
  <si>
    <t>pšenica</t>
  </si>
  <si>
    <t>falado</t>
  </si>
  <si>
    <t>gabrio</t>
  </si>
  <si>
    <t>anica</t>
  </si>
  <si>
    <t>opsesija</t>
  </si>
  <si>
    <t>ljepotica</t>
  </si>
  <si>
    <t>aurelia</t>
  </si>
  <si>
    <t>božić</t>
  </si>
  <si>
    <t>rwa</t>
  </si>
  <si>
    <t>solenzara</t>
  </si>
  <si>
    <t>obiwan</t>
  </si>
  <si>
    <t>lg</t>
  </si>
  <si>
    <t>arnova</t>
  </si>
  <si>
    <t>caussade semences</t>
  </si>
  <si>
    <t>somtuoso</t>
  </si>
  <si>
    <t>julija</t>
  </si>
  <si>
    <t>nova bosanka</t>
  </si>
  <si>
    <t>166-2</t>
  </si>
  <si>
    <t>agromarket</t>
  </si>
  <si>
    <t>asterion</t>
  </si>
  <si>
    <t>secobra recherches</t>
  </si>
  <si>
    <t>monviso</t>
  </si>
  <si>
    <t>lemaire deffontaines</t>
  </si>
  <si>
    <t>comilfo</t>
  </si>
  <si>
    <t>kraljica</t>
  </si>
  <si>
    <t>brko</t>
  </si>
  <si>
    <t>barba</t>
  </si>
  <si>
    <t>indira</t>
  </si>
  <si>
    <t>garavuša</t>
  </si>
  <si>
    <t>ns</t>
  </si>
  <si>
    <t>simonida</t>
  </si>
  <si>
    <t>ilina</t>
  </si>
  <si>
    <t>igra</t>
  </si>
  <si>
    <t>obala</t>
  </si>
  <si>
    <t>zvezdana</t>
  </si>
  <si>
    <t>absalon</t>
  </si>
  <si>
    <t>jelena</t>
  </si>
  <si>
    <t>graindor</t>
  </si>
  <si>
    <t>tenor</t>
  </si>
  <si>
    <t>izalco</t>
  </si>
  <si>
    <t xml:space="preserve">       </t>
  </si>
  <si>
    <t>agrimatco</t>
  </si>
  <si>
    <t>ragt</t>
  </si>
  <si>
    <t>yetti</t>
  </si>
  <si>
    <t>prosjek pšenica</t>
  </si>
  <si>
    <t>tritikale</t>
  </si>
  <si>
    <t>goran</t>
  </si>
  <si>
    <t>bingo</t>
  </si>
  <si>
    <t xml:space="preserve"> </t>
  </si>
  <si>
    <t>oskar</t>
  </si>
  <si>
    <t>bikini</t>
  </si>
  <si>
    <t>jokari</t>
  </si>
  <si>
    <t>prosjek tritikale</t>
  </si>
  <si>
    <t>predusjev</t>
  </si>
  <si>
    <t>sjetva</t>
  </si>
  <si>
    <t>đubrenje</t>
  </si>
  <si>
    <t>zaštita</t>
  </si>
  <si>
    <t>žetva</t>
  </si>
  <si>
    <t>soja</t>
  </si>
  <si>
    <t>02.11.</t>
  </si>
  <si>
    <t>septembar '22</t>
  </si>
  <si>
    <t>osnovno - po sojištu</t>
  </si>
  <si>
    <t>UREA (46%)</t>
  </si>
  <si>
    <t>50 kg/ha</t>
  </si>
  <si>
    <t>14.03.</t>
  </si>
  <si>
    <t>prihrana I</t>
  </si>
  <si>
    <t>AN (35%)</t>
  </si>
  <si>
    <t>140 kg/ha</t>
  </si>
  <si>
    <t>22.04.</t>
  </si>
  <si>
    <t>prihrana II</t>
  </si>
  <si>
    <t>175 kg/ha</t>
  </si>
  <si>
    <t>11.04.</t>
  </si>
  <si>
    <t>Biathlon + Dash</t>
  </si>
  <si>
    <t>0,5 g/ha+0,5 l/ha</t>
  </si>
  <si>
    <t>Cythrin</t>
  </si>
  <si>
    <t>0,20 l/ha</t>
  </si>
  <si>
    <t>Cyccocel</t>
  </si>
  <si>
    <t>2 l/ha</t>
  </si>
  <si>
    <t>29.04.</t>
  </si>
  <si>
    <t>Duet turbo</t>
  </si>
  <si>
    <t>0,83 l/ha</t>
  </si>
  <si>
    <t>ječam 03.07.</t>
  </si>
  <si>
    <t>pšenice, tritikale 13.07.</t>
  </si>
  <si>
    <t>3 koljence</t>
  </si>
  <si>
    <t>početak cvjetanja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</si>
</sst>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7"/>
  <sheetViews>
    <sheetView tabSelected="1" topLeftCell="A40" workbookViewId="0">
      <selection activeCell="G68" sqref="G68"/>
    </sheetView>
  </sheetViews>
  <sheetFormatPr defaultColWidth="9.140625" defaultRowHeight="15.75" x14ac:dyDescent="0.25"/>
  <cols>
    <col min="1" max="1" width="2.5703125" style="1" customWidth="1"/>
    <col min="2" max="3" width="4.5703125" style="1" customWidth="1"/>
    <col min="4" max="4" width="8.5703125" style="1" bestFit="1" customWidth="1"/>
    <col min="5" max="5" width="18.7109375" style="1" customWidth="1"/>
    <col min="6" max="6" width="21" style="1" bestFit="1" customWidth="1"/>
    <col min="7" max="7" width="24.140625" style="1" customWidth="1"/>
    <col min="8" max="12" width="13.7109375" style="1" customWidth="1"/>
    <col min="13" max="16384" width="9.140625" style="1"/>
  </cols>
  <sheetData>
    <row r="1" spans="2:15" ht="16.5" thickBot="1" x14ac:dyDescent="0.3"/>
    <row r="2" spans="2:15" ht="16.5" thickBot="1" x14ac:dyDescent="0.3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2:15" ht="16.5" thickBot="1" x14ac:dyDescent="0.3"/>
    <row r="4" spans="2:15" x14ac:dyDescent="0.25">
      <c r="B4" s="76" t="s">
        <v>1</v>
      </c>
      <c r="C4" s="77"/>
      <c r="D4" s="80" t="s">
        <v>2</v>
      </c>
      <c r="E4" s="80" t="s">
        <v>3</v>
      </c>
      <c r="F4" s="80" t="s">
        <v>4</v>
      </c>
      <c r="G4" s="82" t="s">
        <v>5</v>
      </c>
      <c r="H4" s="84" t="s">
        <v>6</v>
      </c>
      <c r="I4" s="80"/>
      <c r="J4" s="82"/>
      <c r="K4" s="85" t="s">
        <v>7</v>
      </c>
      <c r="L4" s="86"/>
      <c r="M4" s="84" t="s">
        <v>8</v>
      </c>
      <c r="N4" s="80"/>
      <c r="O4" s="82"/>
    </row>
    <row r="5" spans="2:15" ht="16.5" thickBot="1" x14ac:dyDescent="0.3">
      <c r="B5" s="78"/>
      <c r="C5" s="79"/>
      <c r="D5" s="81"/>
      <c r="E5" s="81"/>
      <c r="F5" s="81"/>
      <c r="G5" s="83"/>
      <c r="H5" s="2" t="s">
        <v>9</v>
      </c>
      <c r="I5" s="3" t="s">
        <v>10</v>
      </c>
      <c r="J5" s="4" t="s">
        <v>11</v>
      </c>
      <c r="K5" s="5" t="s">
        <v>12</v>
      </c>
      <c r="L5" s="6">
        <v>0.13</v>
      </c>
      <c r="M5" s="2" t="s">
        <v>13</v>
      </c>
      <c r="N5" s="3" t="s">
        <v>14</v>
      </c>
      <c r="O5" s="4" t="s">
        <v>15</v>
      </c>
    </row>
    <row r="6" spans="2:15" x14ac:dyDescent="0.25">
      <c r="B6" s="7">
        <v>1</v>
      </c>
      <c r="C6" s="8">
        <v>1</v>
      </c>
      <c r="D6" s="68" t="s">
        <v>16</v>
      </c>
      <c r="E6" s="8" t="s">
        <v>17</v>
      </c>
      <c r="F6" s="8" t="s">
        <v>17</v>
      </c>
      <c r="G6" s="9" t="s">
        <v>18</v>
      </c>
      <c r="H6" s="7">
        <v>690</v>
      </c>
      <c r="I6" s="10">
        <v>10.9</v>
      </c>
      <c r="J6" s="9">
        <v>354</v>
      </c>
      <c r="K6" s="11">
        <f>J6/H6*10000</f>
        <v>5130.434782608696</v>
      </c>
      <c r="L6" s="12">
        <f>(100-I6)/87*K6</f>
        <v>5254.2728635682161</v>
      </c>
      <c r="M6" s="70"/>
      <c r="N6" s="68"/>
      <c r="O6" s="71"/>
    </row>
    <row r="7" spans="2:15" x14ac:dyDescent="0.25">
      <c r="B7" s="13">
        <v>2</v>
      </c>
      <c r="C7" s="14">
        <v>2</v>
      </c>
      <c r="D7" s="65"/>
      <c r="E7" s="65" t="s">
        <v>19</v>
      </c>
      <c r="F7" s="65" t="s">
        <v>19</v>
      </c>
      <c r="G7" s="15" t="s">
        <v>20</v>
      </c>
      <c r="H7" s="13">
        <v>690</v>
      </c>
      <c r="I7" s="16">
        <v>9.9</v>
      </c>
      <c r="J7" s="15">
        <v>290</v>
      </c>
      <c r="K7" s="17">
        <f t="shared" ref="K7:K54" si="0">J7/H7*10000</f>
        <v>4202.8985507246371</v>
      </c>
      <c r="L7" s="18">
        <f t="shared" ref="L7:L54" si="1">(100-I7)/87*K7</f>
        <v>4352.6570048309177</v>
      </c>
      <c r="M7" s="72"/>
      <c r="N7" s="65"/>
      <c r="O7" s="73"/>
    </row>
    <row r="8" spans="2:15" x14ac:dyDescent="0.25">
      <c r="B8" s="13">
        <v>3</v>
      </c>
      <c r="C8" s="14">
        <v>3</v>
      </c>
      <c r="D8" s="65"/>
      <c r="E8" s="65"/>
      <c r="F8" s="65"/>
      <c r="G8" s="15" t="s">
        <v>21</v>
      </c>
      <c r="H8" s="13">
        <v>690</v>
      </c>
      <c r="I8" s="16">
        <v>9.6</v>
      </c>
      <c r="J8" s="15">
        <v>288</v>
      </c>
      <c r="K8" s="17">
        <f t="shared" si="0"/>
        <v>4173.913043478261</v>
      </c>
      <c r="L8" s="18">
        <f t="shared" si="1"/>
        <v>4337.0314842578719</v>
      </c>
      <c r="M8" s="72"/>
      <c r="N8" s="65"/>
      <c r="O8" s="73"/>
    </row>
    <row r="9" spans="2:15" x14ac:dyDescent="0.25">
      <c r="B9" s="13">
        <v>4</v>
      </c>
      <c r="C9" s="14">
        <v>4</v>
      </c>
      <c r="D9" s="65"/>
      <c r="E9" s="65"/>
      <c r="F9" s="65"/>
      <c r="G9" s="15" t="s">
        <v>22</v>
      </c>
      <c r="H9" s="13">
        <v>690</v>
      </c>
      <c r="I9" s="16">
        <v>10.6</v>
      </c>
      <c r="J9" s="15">
        <v>310</v>
      </c>
      <c r="K9" s="17">
        <f t="shared" si="0"/>
        <v>4492.753623188406</v>
      </c>
      <c r="L9" s="18">
        <f t="shared" si="1"/>
        <v>4616.6916541729142</v>
      </c>
      <c r="M9" s="72"/>
      <c r="N9" s="65"/>
      <c r="O9" s="73"/>
    </row>
    <row r="10" spans="2:15" x14ac:dyDescent="0.25">
      <c r="B10" s="13">
        <v>5</v>
      </c>
      <c r="C10" s="14">
        <v>5</v>
      </c>
      <c r="D10" s="65"/>
      <c r="E10" s="65"/>
      <c r="F10" s="65"/>
      <c r="G10" s="15" t="s">
        <v>23</v>
      </c>
      <c r="H10" s="13">
        <v>690</v>
      </c>
      <c r="I10" s="16">
        <v>9.6999999999999993</v>
      </c>
      <c r="J10" s="15">
        <v>332</v>
      </c>
      <c r="K10" s="17">
        <f t="shared" si="0"/>
        <v>4811.594202898551</v>
      </c>
      <c r="L10" s="18">
        <f t="shared" si="1"/>
        <v>4994.1029485257368</v>
      </c>
      <c r="M10" s="72"/>
      <c r="N10" s="65"/>
      <c r="O10" s="73"/>
    </row>
    <row r="11" spans="2:15" x14ac:dyDescent="0.25">
      <c r="B11" s="13">
        <v>6</v>
      </c>
      <c r="C11" s="14">
        <v>6</v>
      </c>
      <c r="D11" s="65"/>
      <c r="E11" s="14" t="s">
        <v>24</v>
      </c>
      <c r="F11" s="14" t="s">
        <v>25</v>
      </c>
      <c r="G11" s="15" t="s">
        <v>26</v>
      </c>
      <c r="H11" s="13">
        <v>690</v>
      </c>
      <c r="I11" s="16">
        <v>9.5</v>
      </c>
      <c r="J11" s="15">
        <v>308</v>
      </c>
      <c r="K11" s="17">
        <f t="shared" si="0"/>
        <v>4463.768115942029</v>
      </c>
      <c r="L11" s="18">
        <f t="shared" si="1"/>
        <v>4643.3449941695817</v>
      </c>
      <c r="M11" s="72"/>
      <c r="N11" s="65"/>
      <c r="O11" s="73"/>
    </row>
    <row r="12" spans="2:15" x14ac:dyDescent="0.25">
      <c r="B12" s="13">
        <v>7</v>
      </c>
      <c r="C12" s="14">
        <v>7</v>
      </c>
      <c r="D12" s="65"/>
      <c r="E12" s="14" t="s">
        <v>27</v>
      </c>
      <c r="F12" s="14" t="s">
        <v>11</v>
      </c>
      <c r="G12" s="15" t="s">
        <v>28</v>
      </c>
      <c r="H12" s="13">
        <v>690</v>
      </c>
      <c r="I12" s="16">
        <v>8.3000000000000007</v>
      </c>
      <c r="J12" s="15">
        <v>256</v>
      </c>
      <c r="K12" s="17">
        <f t="shared" si="0"/>
        <v>3710.144927536232</v>
      </c>
      <c r="L12" s="18">
        <f t="shared" si="1"/>
        <v>3910.5780443111776</v>
      </c>
      <c r="M12" s="72"/>
      <c r="N12" s="65"/>
      <c r="O12" s="73"/>
    </row>
    <row r="13" spans="2:15" x14ac:dyDescent="0.25">
      <c r="B13" s="13">
        <v>8</v>
      </c>
      <c r="C13" s="14">
        <v>8</v>
      </c>
      <c r="D13" s="65"/>
      <c r="E13" s="14" t="s">
        <v>29</v>
      </c>
      <c r="F13" s="14" t="s">
        <v>29</v>
      </c>
      <c r="G13" s="15" t="s">
        <v>30</v>
      </c>
      <c r="H13" s="13">
        <v>690</v>
      </c>
      <c r="I13" s="16">
        <v>8.8000000000000007</v>
      </c>
      <c r="J13" s="15">
        <v>292</v>
      </c>
      <c r="K13" s="17">
        <f t="shared" si="0"/>
        <v>4231.884057971014</v>
      </c>
      <c r="L13" s="18">
        <f t="shared" si="1"/>
        <v>4436.1819090454774</v>
      </c>
      <c r="M13" s="72"/>
      <c r="N13" s="65"/>
      <c r="O13" s="73"/>
    </row>
    <row r="14" spans="2:15" x14ac:dyDescent="0.25">
      <c r="B14" s="13">
        <v>9</v>
      </c>
      <c r="C14" s="14">
        <v>9</v>
      </c>
      <c r="D14" s="65"/>
      <c r="E14" s="65" t="s">
        <v>31</v>
      </c>
      <c r="F14" s="65" t="s">
        <v>32</v>
      </c>
      <c r="G14" s="15" t="s">
        <v>33</v>
      </c>
      <c r="H14" s="13">
        <v>690</v>
      </c>
      <c r="I14" s="16">
        <v>9.9</v>
      </c>
      <c r="J14" s="15">
        <v>330</v>
      </c>
      <c r="K14" s="17">
        <f t="shared" si="0"/>
        <v>4782.608695652174</v>
      </c>
      <c r="L14" s="18">
        <f t="shared" si="1"/>
        <v>4953.0234882558725</v>
      </c>
      <c r="M14" s="72"/>
      <c r="N14" s="65"/>
      <c r="O14" s="73"/>
    </row>
    <row r="15" spans="2:15" x14ac:dyDescent="0.25">
      <c r="B15" s="13">
        <v>10</v>
      </c>
      <c r="C15" s="14">
        <v>10</v>
      </c>
      <c r="D15" s="65"/>
      <c r="E15" s="65"/>
      <c r="F15" s="65"/>
      <c r="G15" s="15" t="s">
        <v>34</v>
      </c>
      <c r="H15" s="13">
        <v>690</v>
      </c>
      <c r="I15" s="16">
        <v>10.1</v>
      </c>
      <c r="J15" s="15">
        <v>352</v>
      </c>
      <c r="K15" s="17">
        <f t="shared" si="0"/>
        <v>5101.449275362319</v>
      </c>
      <c r="L15" s="18">
        <f t="shared" si="1"/>
        <v>5271.4975845410636</v>
      </c>
      <c r="M15" s="72"/>
      <c r="N15" s="65"/>
      <c r="O15" s="73"/>
    </row>
    <row r="16" spans="2:15" ht="16.5" thickBot="1" x14ac:dyDescent="0.3">
      <c r="B16" s="19">
        <v>11</v>
      </c>
      <c r="C16" s="20">
        <v>11</v>
      </c>
      <c r="D16" s="69"/>
      <c r="E16" s="69"/>
      <c r="F16" s="69"/>
      <c r="G16" s="21" t="s">
        <v>35</v>
      </c>
      <c r="H16" s="19">
        <v>690</v>
      </c>
      <c r="I16" s="22">
        <v>10</v>
      </c>
      <c r="J16" s="21">
        <v>296</v>
      </c>
      <c r="K16" s="23">
        <f t="shared" si="0"/>
        <v>4289.855072463768</v>
      </c>
      <c r="L16" s="24">
        <f t="shared" si="1"/>
        <v>4437.7811094452773</v>
      </c>
      <c r="M16" s="74"/>
      <c r="N16" s="69"/>
      <c r="O16" s="75"/>
    </row>
    <row r="17" spans="2:15" ht="16.5" thickBot="1" x14ac:dyDescent="0.3">
      <c r="B17" s="62" t="s">
        <v>36</v>
      </c>
      <c r="C17" s="63"/>
      <c r="D17" s="63"/>
      <c r="E17" s="63"/>
      <c r="F17" s="63"/>
      <c r="G17" s="64"/>
      <c r="H17" s="25">
        <f>AVERAGE(H6:H16)</f>
        <v>690</v>
      </c>
      <c r="I17" s="26">
        <f t="shared" ref="I17:L17" si="2">AVERAGE(I6:I16)</f>
        <v>9.754545454545454</v>
      </c>
      <c r="J17" s="27">
        <f t="shared" si="2"/>
        <v>309.81818181818181</v>
      </c>
      <c r="K17" s="28">
        <f t="shared" si="2"/>
        <v>4490.118577075099</v>
      </c>
      <c r="L17" s="29">
        <f t="shared" si="2"/>
        <v>4655.1966441021914</v>
      </c>
      <c r="M17" s="62"/>
      <c r="N17" s="63"/>
      <c r="O17" s="64"/>
    </row>
    <row r="18" spans="2:15" x14ac:dyDescent="0.25">
      <c r="B18" s="7">
        <v>12</v>
      </c>
      <c r="C18" s="8">
        <v>1</v>
      </c>
      <c r="D18" s="68" t="s">
        <v>37</v>
      </c>
      <c r="E18" s="68" t="s">
        <v>17</v>
      </c>
      <c r="F18" s="68" t="s">
        <v>17</v>
      </c>
      <c r="G18" s="9" t="s">
        <v>38</v>
      </c>
      <c r="H18" s="7">
        <v>311</v>
      </c>
      <c r="I18" s="10">
        <v>13.4</v>
      </c>
      <c r="J18" s="9">
        <v>180</v>
      </c>
      <c r="K18" s="11">
        <f t="shared" si="0"/>
        <v>5787.7813504823152</v>
      </c>
      <c r="L18" s="12">
        <f t="shared" si="1"/>
        <v>5761.1708615145799</v>
      </c>
      <c r="M18" s="30">
        <v>67.47</v>
      </c>
      <c r="N18" s="31">
        <v>12.6</v>
      </c>
      <c r="O18" s="32">
        <v>31.2</v>
      </c>
    </row>
    <row r="19" spans="2:15" x14ac:dyDescent="0.25">
      <c r="B19" s="13">
        <v>13</v>
      </c>
      <c r="C19" s="14">
        <v>2</v>
      </c>
      <c r="D19" s="65"/>
      <c r="E19" s="65"/>
      <c r="F19" s="65"/>
      <c r="G19" s="15" t="s">
        <v>39</v>
      </c>
      <c r="H19" s="13">
        <v>311</v>
      </c>
      <c r="I19" s="16">
        <v>13.2</v>
      </c>
      <c r="J19" s="15">
        <v>230</v>
      </c>
      <c r="K19" s="17">
        <f t="shared" si="0"/>
        <v>7395.4983922829588</v>
      </c>
      <c r="L19" s="18">
        <f t="shared" si="1"/>
        <v>7378.497246553572</v>
      </c>
      <c r="M19" s="33">
        <v>72.77</v>
      </c>
      <c r="N19" s="34">
        <v>12.3</v>
      </c>
      <c r="O19" s="35">
        <v>27.1</v>
      </c>
    </row>
    <row r="20" spans="2:15" x14ac:dyDescent="0.25">
      <c r="B20" s="13">
        <v>14</v>
      </c>
      <c r="C20" s="14">
        <v>3</v>
      </c>
      <c r="D20" s="65"/>
      <c r="E20" s="65" t="s">
        <v>19</v>
      </c>
      <c r="F20" s="65" t="s">
        <v>19</v>
      </c>
      <c r="G20" s="15" t="s">
        <v>40</v>
      </c>
      <c r="H20" s="13">
        <v>311</v>
      </c>
      <c r="I20" s="16">
        <v>13.7</v>
      </c>
      <c r="J20" s="15">
        <v>220</v>
      </c>
      <c r="K20" s="17">
        <f t="shared" si="0"/>
        <v>7073.9549839228303</v>
      </c>
      <c r="L20" s="18">
        <f t="shared" si="1"/>
        <v>7017.0381047418423</v>
      </c>
      <c r="M20" s="33">
        <v>74.31</v>
      </c>
      <c r="N20" s="34">
        <v>11.5</v>
      </c>
      <c r="O20" s="35">
        <v>30.8</v>
      </c>
    </row>
    <row r="21" spans="2:15" x14ac:dyDescent="0.25">
      <c r="B21" s="13">
        <v>15</v>
      </c>
      <c r="C21" s="14">
        <v>4</v>
      </c>
      <c r="D21" s="65"/>
      <c r="E21" s="65"/>
      <c r="F21" s="65"/>
      <c r="G21" s="15" t="s">
        <v>41</v>
      </c>
      <c r="H21" s="13">
        <v>311</v>
      </c>
      <c r="I21" s="16">
        <v>13.4</v>
      </c>
      <c r="J21" s="15">
        <v>200</v>
      </c>
      <c r="K21" s="17">
        <f t="shared" si="0"/>
        <v>6430.8681672025723</v>
      </c>
      <c r="L21" s="18">
        <f t="shared" si="1"/>
        <v>6401.3009572384217</v>
      </c>
      <c r="M21" s="33">
        <v>70.67</v>
      </c>
      <c r="N21" s="34">
        <v>11.5</v>
      </c>
      <c r="O21" s="35">
        <v>29.3</v>
      </c>
    </row>
    <row r="22" spans="2:15" x14ac:dyDescent="0.25">
      <c r="B22" s="13">
        <v>16</v>
      </c>
      <c r="C22" s="14">
        <v>5</v>
      </c>
      <c r="D22" s="65"/>
      <c r="E22" s="65"/>
      <c r="F22" s="65"/>
      <c r="G22" s="15" t="s">
        <v>42</v>
      </c>
      <c r="H22" s="13">
        <v>311</v>
      </c>
      <c r="I22" s="16">
        <v>12.7</v>
      </c>
      <c r="J22" s="15">
        <v>190</v>
      </c>
      <c r="K22" s="17">
        <f t="shared" si="0"/>
        <v>6109.3247588424438</v>
      </c>
      <c r="L22" s="18">
        <f t="shared" si="1"/>
        <v>6130.3913959418996</v>
      </c>
      <c r="M22" s="33">
        <v>69.37</v>
      </c>
      <c r="N22" s="34">
        <v>10.9</v>
      </c>
      <c r="O22" s="35">
        <v>29</v>
      </c>
    </row>
    <row r="23" spans="2:15" x14ac:dyDescent="0.25">
      <c r="B23" s="13">
        <v>17</v>
      </c>
      <c r="C23" s="14">
        <v>6</v>
      </c>
      <c r="D23" s="65"/>
      <c r="E23" s="14" t="s">
        <v>24</v>
      </c>
      <c r="F23" s="14" t="s">
        <v>25</v>
      </c>
      <c r="G23" s="15" t="s">
        <v>43</v>
      </c>
      <c r="H23" s="13">
        <v>311</v>
      </c>
      <c r="I23" s="16">
        <v>13.7</v>
      </c>
      <c r="J23" s="15">
        <v>210</v>
      </c>
      <c r="K23" s="17">
        <f t="shared" si="0"/>
        <v>6752.4115755627008</v>
      </c>
      <c r="L23" s="18">
        <f t="shared" si="1"/>
        <v>6698.0818272535762</v>
      </c>
      <c r="M23" s="33">
        <v>73.459999999999994</v>
      </c>
      <c r="N23" s="34">
        <v>11.2</v>
      </c>
      <c r="O23" s="35">
        <v>27.7</v>
      </c>
    </row>
    <row r="24" spans="2:15" x14ac:dyDescent="0.25">
      <c r="B24" s="13">
        <v>18</v>
      </c>
      <c r="C24" s="14">
        <v>7</v>
      </c>
      <c r="D24" s="65"/>
      <c r="E24" s="65" t="s">
        <v>44</v>
      </c>
      <c r="F24" s="65" t="s">
        <v>45</v>
      </c>
      <c r="G24" s="15" t="s">
        <v>46</v>
      </c>
      <c r="H24" s="13">
        <v>311</v>
      </c>
      <c r="I24" s="16">
        <v>13.4</v>
      </c>
      <c r="J24" s="15">
        <v>228</v>
      </c>
      <c r="K24" s="17">
        <f t="shared" si="0"/>
        <v>7331.1897106109327</v>
      </c>
      <c r="L24" s="18">
        <f t="shared" si="1"/>
        <v>7297.4830912518009</v>
      </c>
      <c r="M24" s="33">
        <v>71.61</v>
      </c>
      <c r="N24" s="34">
        <v>11.1</v>
      </c>
      <c r="O24" s="35">
        <v>27.5</v>
      </c>
    </row>
    <row r="25" spans="2:15" x14ac:dyDescent="0.25">
      <c r="B25" s="13">
        <v>19</v>
      </c>
      <c r="C25" s="14">
        <v>8</v>
      </c>
      <c r="D25" s="65"/>
      <c r="E25" s="65"/>
      <c r="F25" s="65"/>
      <c r="G25" s="15" t="s">
        <v>47</v>
      </c>
      <c r="H25" s="13">
        <v>311</v>
      </c>
      <c r="I25" s="16">
        <v>13.1</v>
      </c>
      <c r="J25" s="15">
        <v>230</v>
      </c>
      <c r="K25" s="17">
        <f t="shared" si="0"/>
        <v>7395.4983922829588</v>
      </c>
      <c r="L25" s="18">
        <f t="shared" si="1"/>
        <v>7386.9978194182659</v>
      </c>
      <c r="M25" s="33">
        <v>71.099999999999994</v>
      </c>
      <c r="N25" s="34">
        <v>10.3</v>
      </c>
      <c r="O25" s="35">
        <v>26.7</v>
      </c>
    </row>
    <row r="26" spans="2:15" x14ac:dyDescent="0.25">
      <c r="B26" s="13">
        <v>20</v>
      </c>
      <c r="C26" s="14">
        <v>9</v>
      </c>
      <c r="D26" s="65"/>
      <c r="E26" s="65" t="s">
        <v>27</v>
      </c>
      <c r="F26" s="14" t="s">
        <v>48</v>
      </c>
      <c r="G26" s="15" t="s">
        <v>49</v>
      </c>
      <c r="H26" s="13">
        <v>311</v>
      </c>
      <c r="I26" s="16">
        <v>13.1</v>
      </c>
      <c r="J26" s="15">
        <v>230</v>
      </c>
      <c r="K26" s="17">
        <f t="shared" si="0"/>
        <v>7395.4983922829588</v>
      </c>
      <c r="L26" s="18">
        <f t="shared" si="1"/>
        <v>7386.9978194182659</v>
      </c>
      <c r="M26" s="33">
        <v>71.19</v>
      </c>
      <c r="N26" s="34">
        <v>10.8</v>
      </c>
      <c r="O26" s="35">
        <v>29.4</v>
      </c>
    </row>
    <row r="27" spans="2:15" x14ac:dyDescent="0.25">
      <c r="B27" s="13">
        <v>21</v>
      </c>
      <c r="C27" s="14">
        <v>10</v>
      </c>
      <c r="D27" s="65"/>
      <c r="E27" s="65"/>
      <c r="F27" s="14" t="s">
        <v>50</v>
      </c>
      <c r="G27" s="15" t="s">
        <v>51</v>
      </c>
      <c r="H27" s="13">
        <v>311</v>
      </c>
      <c r="I27" s="16">
        <v>13.4</v>
      </c>
      <c r="J27" s="15">
        <v>228</v>
      </c>
      <c r="K27" s="17">
        <f t="shared" si="0"/>
        <v>7331.1897106109327</v>
      </c>
      <c r="L27" s="18">
        <f t="shared" si="1"/>
        <v>7297.4830912518009</v>
      </c>
      <c r="M27" s="33">
        <v>75.63</v>
      </c>
      <c r="N27" s="34">
        <v>11.7</v>
      </c>
      <c r="O27" s="35">
        <v>26.2</v>
      </c>
    </row>
    <row r="28" spans="2:15" x14ac:dyDescent="0.25">
      <c r="B28" s="13">
        <v>22</v>
      </c>
      <c r="C28" s="14">
        <v>11</v>
      </c>
      <c r="D28" s="65"/>
      <c r="E28" s="65" t="s">
        <v>29</v>
      </c>
      <c r="F28" s="65" t="s">
        <v>29</v>
      </c>
      <c r="G28" s="15" t="s">
        <v>52</v>
      </c>
      <c r="H28" s="13">
        <v>311</v>
      </c>
      <c r="I28" s="16">
        <v>12.6</v>
      </c>
      <c r="J28" s="15">
        <v>202</v>
      </c>
      <c r="K28" s="17">
        <f t="shared" si="0"/>
        <v>6495.1768488745975</v>
      </c>
      <c r="L28" s="18">
        <f t="shared" si="1"/>
        <v>6525.0397309383889</v>
      </c>
      <c r="M28" s="33">
        <v>68.290000000000006</v>
      </c>
      <c r="N28" s="34">
        <v>11.7</v>
      </c>
      <c r="O28" s="35">
        <v>27.1</v>
      </c>
    </row>
    <row r="29" spans="2:15" x14ac:dyDescent="0.25">
      <c r="B29" s="13">
        <v>23</v>
      </c>
      <c r="C29" s="14">
        <v>12</v>
      </c>
      <c r="D29" s="65"/>
      <c r="E29" s="65"/>
      <c r="F29" s="65"/>
      <c r="G29" s="15" t="s">
        <v>53</v>
      </c>
      <c r="H29" s="13">
        <v>311</v>
      </c>
      <c r="I29" s="16">
        <v>13.4</v>
      </c>
      <c r="J29" s="15">
        <v>182</v>
      </c>
      <c r="K29" s="17">
        <f t="shared" si="0"/>
        <v>5852.0900321543413</v>
      </c>
      <c r="L29" s="18">
        <f t="shared" si="1"/>
        <v>5825.1838710869642</v>
      </c>
      <c r="M29" s="33">
        <v>74.95</v>
      </c>
      <c r="N29" s="34">
        <v>10.6</v>
      </c>
      <c r="O29" s="35">
        <v>29.8</v>
      </c>
    </row>
    <row r="30" spans="2:15" x14ac:dyDescent="0.25">
      <c r="B30" s="13">
        <v>24</v>
      </c>
      <c r="C30" s="14">
        <v>13</v>
      </c>
      <c r="D30" s="65"/>
      <c r="E30" s="65"/>
      <c r="F30" s="65"/>
      <c r="G30" s="15" t="s">
        <v>54</v>
      </c>
      <c r="H30" s="13">
        <v>311</v>
      </c>
      <c r="I30" s="16">
        <v>13.1</v>
      </c>
      <c r="J30" s="15">
        <v>184</v>
      </c>
      <c r="K30" s="17">
        <f t="shared" si="0"/>
        <v>5916.3987138263665</v>
      </c>
      <c r="L30" s="18">
        <f t="shared" si="1"/>
        <v>5909.5982555346127</v>
      </c>
      <c r="M30" s="33">
        <v>67.900000000000006</v>
      </c>
      <c r="N30" s="34">
        <v>12.8</v>
      </c>
      <c r="O30" s="35">
        <v>29.3</v>
      </c>
    </row>
    <row r="31" spans="2:15" x14ac:dyDescent="0.25">
      <c r="B31" s="13">
        <v>25</v>
      </c>
      <c r="C31" s="14">
        <v>14</v>
      </c>
      <c r="D31" s="65"/>
      <c r="E31" s="65" t="s">
        <v>55</v>
      </c>
      <c r="F31" s="14" t="s">
        <v>48</v>
      </c>
      <c r="G31" s="15" t="s">
        <v>56</v>
      </c>
      <c r="H31" s="13">
        <v>311</v>
      </c>
      <c r="I31" s="16">
        <v>13.3</v>
      </c>
      <c r="J31" s="15">
        <v>240</v>
      </c>
      <c r="K31" s="17">
        <f t="shared" si="0"/>
        <v>7717.0418006430864</v>
      </c>
      <c r="L31" s="18">
        <f t="shared" si="1"/>
        <v>7690.4313116753519</v>
      </c>
      <c r="M31" s="33">
        <v>71.61</v>
      </c>
      <c r="N31" s="34">
        <v>11.6</v>
      </c>
      <c r="O31" s="35">
        <v>24.2</v>
      </c>
    </row>
    <row r="32" spans="2:15" x14ac:dyDescent="0.25">
      <c r="B32" s="13">
        <v>26</v>
      </c>
      <c r="C32" s="14">
        <v>15</v>
      </c>
      <c r="D32" s="65"/>
      <c r="E32" s="65"/>
      <c r="F32" s="14" t="s">
        <v>57</v>
      </c>
      <c r="G32" s="15" t="s">
        <v>58</v>
      </c>
      <c r="H32" s="13">
        <v>311</v>
      </c>
      <c r="I32" s="16">
        <v>13.2</v>
      </c>
      <c r="J32" s="15">
        <v>252</v>
      </c>
      <c r="K32" s="17">
        <f t="shared" si="0"/>
        <v>8102.893890675241</v>
      </c>
      <c r="L32" s="18">
        <f t="shared" si="1"/>
        <v>8084.2665483978262</v>
      </c>
      <c r="M32" s="33">
        <v>75.41</v>
      </c>
      <c r="N32" s="34">
        <v>11.1</v>
      </c>
      <c r="O32" s="35">
        <v>26.6</v>
      </c>
    </row>
    <row r="33" spans="2:18" ht="20.100000000000001" customHeight="1" x14ac:dyDescent="0.25">
      <c r="B33" s="13">
        <v>27</v>
      </c>
      <c r="C33" s="14">
        <v>16</v>
      </c>
      <c r="D33" s="65"/>
      <c r="E33" s="65"/>
      <c r="F33" s="14" t="s">
        <v>59</v>
      </c>
      <c r="G33" s="15" t="s">
        <v>60</v>
      </c>
      <c r="H33" s="13">
        <v>311</v>
      </c>
      <c r="I33" s="16">
        <v>12.6</v>
      </c>
      <c r="J33" s="15">
        <v>222</v>
      </c>
      <c r="K33" s="17">
        <f t="shared" si="0"/>
        <v>7138.2636655948554</v>
      </c>
      <c r="L33" s="18">
        <f t="shared" si="1"/>
        <v>7171.0832686550621</v>
      </c>
      <c r="M33" s="33">
        <v>70.52</v>
      </c>
      <c r="N33" s="34">
        <v>11.1</v>
      </c>
      <c r="O33" s="35">
        <v>26</v>
      </c>
    </row>
    <row r="34" spans="2:18" ht="20.100000000000001" customHeight="1" x14ac:dyDescent="0.25">
      <c r="B34" s="13">
        <v>28</v>
      </c>
      <c r="C34" s="14">
        <v>17</v>
      </c>
      <c r="D34" s="65"/>
      <c r="E34" s="65" t="s">
        <v>31</v>
      </c>
      <c r="F34" s="65" t="s">
        <v>32</v>
      </c>
      <c r="G34" s="15" t="s">
        <v>61</v>
      </c>
      <c r="H34" s="13">
        <v>311</v>
      </c>
      <c r="I34" s="16">
        <v>13.8</v>
      </c>
      <c r="J34" s="15">
        <v>224</v>
      </c>
      <c r="K34" s="17">
        <f t="shared" si="0"/>
        <v>7202.5723472668815</v>
      </c>
      <c r="L34" s="18">
        <f t="shared" si="1"/>
        <v>7136.3417969471866</v>
      </c>
      <c r="M34" s="33">
        <v>78.739999999999995</v>
      </c>
      <c r="N34" s="34">
        <v>11.9</v>
      </c>
      <c r="O34" s="35">
        <v>30.2</v>
      </c>
    </row>
    <row r="35" spans="2:18" ht="20.100000000000001" customHeight="1" x14ac:dyDescent="0.25">
      <c r="B35" s="13">
        <v>29</v>
      </c>
      <c r="C35" s="14">
        <v>18</v>
      </c>
      <c r="D35" s="65"/>
      <c r="E35" s="65"/>
      <c r="F35" s="65"/>
      <c r="G35" s="15" t="s">
        <v>62</v>
      </c>
      <c r="H35" s="13">
        <v>311</v>
      </c>
      <c r="I35" s="16">
        <v>13.2</v>
      </c>
      <c r="J35" s="15">
        <v>220</v>
      </c>
      <c r="K35" s="17">
        <f t="shared" si="0"/>
        <v>7073.9549839228303</v>
      </c>
      <c r="L35" s="18">
        <f t="shared" si="1"/>
        <v>7057.6930184425473</v>
      </c>
      <c r="M35" s="33">
        <v>76.25</v>
      </c>
      <c r="N35" s="34">
        <v>11.3</v>
      </c>
      <c r="O35" s="35">
        <v>27.6</v>
      </c>
    </row>
    <row r="36" spans="2:18" ht="20.100000000000001" customHeight="1" x14ac:dyDescent="0.25">
      <c r="B36" s="13">
        <v>30</v>
      </c>
      <c r="C36" s="14">
        <v>19</v>
      </c>
      <c r="D36" s="65"/>
      <c r="E36" s="65"/>
      <c r="F36" s="65"/>
      <c r="G36" s="15" t="s">
        <v>63</v>
      </c>
      <c r="H36" s="13">
        <v>311</v>
      </c>
      <c r="I36" s="16">
        <v>13.4</v>
      </c>
      <c r="J36" s="15">
        <v>230</v>
      </c>
      <c r="K36" s="17">
        <f t="shared" si="0"/>
        <v>7395.4983922829588</v>
      </c>
      <c r="L36" s="18">
        <f t="shared" si="1"/>
        <v>7361.4961008241862</v>
      </c>
      <c r="M36" s="33">
        <v>74.56</v>
      </c>
      <c r="N36" s="34">
        <v>12.4</v>
      </c>
      <c r="O36" s="35">
        <v>29.3</v>
      </c>
    </row>
    <row r="37" spans="2:18" ht="20.100000000000001" customHeight="1" x14ac:dyDescent="0.25">
      <c r="B37" s="13">
        <v>31</v>
      </c>
      <c r="C37" s="14">
        <v>20</v>
      </c>
      <c r="D37" s="65"/>
      <c r="E37" s="65"/>
      <c r="F37" s="65"/>
      <c r="G37" s="15" t="s">
        <v>64</v>
      </c>
      <c r="H37" s="13">
        <v>311</v>
      </c>
      <c r="I37" s="16">
        <v>13.1</v>
      </c>
      <c r="J37" s="15">
        <v>238</v>
      </c>
      <c r="K37" s="17">
        <f t="shared" si="0"/>
        <v>7652.7331189710612</v>
      </c>
      <c r="L37" s="18">
        <f t="shared" si="1"/>
        <v>7643.9368740067266</v>
      </c>
      <c r="M37" s="33">
        <v>72.42</v>
      </c>
      <c r="N37" s="34">
        <v>12.6</v>
      </c>
      <c r="O37" s="35">
        <v>27.8</v>
      </c>
    </row>
    <row r="38" spans="2:18" ht="20.100000000000001" customHeight="1" x14ac:dyDescent="0.25">
      <c r="B38" s="13">
        <v>32</v>
      </c>
      <c r="C38" s="14">
        <v>21</v>
      </c>
      <c r="D38" s="65"/>
      <c r="E38" s="65"/>
      <c r="F38" s="65"/>
      <c r="G38" s="15" t="s">
        <v>65</v>
      </c>
      <c r="H38" s="13">
        <v>311</v>
      </c>
      <c r="I38" s="16">
        <v>13.8</v>
      </c>
      <c r="J38" s="15">
        <v>244</v>
      </c>
      <c r="K38" s="17">
        <f t="shared" si="0"/>
        <v>7845.6591639871385</v>
      </c>
      <c r="L38" s="18">
        <f t="shared" si="1"/>
        <v>7773.5151716746132</v>
      </c>
      <c r="M38" s="33">
        <v>78.94</v>
      </c>
      <c r="N38" s="34">
        <v>11.7</v>
      </c>
      <c r="O38" s="35">
        <v>27.5</v>
      </c>
    </row>
    <row r="39" spans="2:18" ht="20.100000000000001" customHeight="1" x14ac:dyDescent="0.25">
      <c r="B39" s="13">
        <v>33</v>
      </c>
      <c r="C39" s="14">
        <v>22</v>
      </c>
      <c r="D39" s="65"/>
      <c r="E39" s="65"/>
      <c r="F39" s="65" t="s">
        <v>66</v>
      </c>
      <c r="G39" s="15" t="s">
        <v>67</v>
      </c>
      <c r="H39" s="13">
        <v>311</v>
      </c>
      <c r="I39" s="16">
        <v>13.2</v>
      </c>
      <c r="J39" s="15">
        <v>194</v>
      </c>
      <c r="K39" s="17">
        <f t="shared" si="0"/>
        <v>6237.942122186495</v>
      </c>
      <c r="L39" s="18">
        <f t="shared" si="1"/>
        <v>6223.6020253538818</v>
      </c>
      <c r="M39" s="33">
        <v>74.31</v>
      </c>
      <c r="N39" s="34">
        <v>10.5</v>
      </c>
      <c r="O39" s="35">
        <v>27.5</v>
      </c>
    </row>
    <row r="40" spans="2:18" ht="20.100000000000001" customHeight="1" x14ac:dyDescent="0.25">
      <c r="B40" s="13">
        <v>34</v>
      </c>
      <c r="C40" s="14">
        <v>23</v>
      </c>
      <c r="D40" s="65"/>
      <c r="E40" s="65"/>
      <c r="F40" s="65"/>
      <c r="G40" s="15" t="s">
        <v>68</v>
      </c>
      <c r="H40" s="13">
        <v>311</v>
      </c>
      <c r="I40" s="16">
        <v>13.7</v>
      </c>
      <c r="J40" s="15">
        <v>222</v>
      </c>
      <c r="K40" s="17">
        <f t="shared" si="0"/>
        <v>7138.2636655948554</v>
      </c>
      <c r="L40" s="18">
        <f t="shared" si="1"/>
        <v>7080.8293602394942</v>
      </c>
      <c r="M40" s="33">
        <v>72.209999999999994</v>
      </c>
      <c r="N40" s="34">
        <v>10.4</v>
      </c>
      <c r="O40" s="35">
        <v>28.9</v>
      </c>
    </row>
    <row r="41" spans="2:18" ht="20.100000000000001" customHeight="1" x14ac:dyDescent="0.25">
      <c r="B41" s="13">
        <v>35</v>
      </c>
      <c r="C41" s="14">
        <v>24</v>
      </c>
      <c r="D41" s="65"/>
      <c r="E41" s="65"/>
      <c r="F41" s="65"/>
      <c r="G41" s="15" t="s">
        <v>69</v>
      </c>
      <c r="H41" s="13">
        <v>311</v>
      </c>
      <c r="I41" s="16">
        <v>13.1</v>
      </c>
      <c r="J41" s="15">
        <v>246</v>
      </c>
      <c r="K41" s="17">
        <f t="shared" si="0"/>
        <v>7909.9678456591637</v>
      </c>
      <c r="L41" s="18">
        <f t="shared" si="1"/>
        <v>7900.8759285951883</v>
      </c>
      <c r="M41" s="33">
        <v>73</v>
      </c>
      <c r="N41" s="34">
        <v>11.3</v>
      </c>
      <c r="O41" s="35">
        <v>26.9</v>
      </c>
    </row>
    <row r="42" spans="2:18" ht="20.100000000000001" customHeight="1" x14ac:dyDescent="0.25">
      <c r="B42" s="13">
        <v>36</v>
      </c>
      <c r="C42" s="14">
        <v>25</v>
      </c>
      <c r="D42" s="65"/>
      <c r="E42" s="65"/>
      <c r="F42" s="65"/>
      <c r="G42" s="15" t="s">
        <v>70</v>
      </c>
      <c r="H42" s="13">
        <v>311</v>
      </c>
      <c r="I42" s="16">
        <v>12.3</v>
      </c>
      <c r="J42" s="15">
        <v>222</v>
      </c>
      <c r="K42" s="17">
        <f t="shared" si="0"/>
        <v>7138.2636655948554</v>
      </c>
      <c r="L42" s="18">
        <f t="shared" si="1"/>
        <v>7195.6979709502166</v>
      </c>
      <c r="M42" s="33">
        <v>70.739999999999995</v>
      </c>
      <c r="N42" s="34">
        <v>11.9</v>
      </c>
      <c r="O42" s="35">
        <v>26.2</v>
      </c>
    </row>
    <row r="43" spans="2:18" ht="20.100000000000001" customHeight="1" x14ac:dyDescent="0.25">
      <c r="B43" s="13">
        <v>37</v>
      </c>
      <c r="C43" s="14">
        <v>26</v>
      </c>
      <c r="D43" s="65"/>
      <c r="E43" s="65"/>
      <c r="F43" s="65"/>
      <c r="G43" s="15" t="s">
        <v>71</v>
      </c>
      <c r="H43" s="13">
        <v>311</v>
      </c>
      <c r="I43" s="16">
        <v>13.5</v>
      </c>
      <c r="J43" s="15">
        <v>196</v>
      </c>
      <c r="K43" s="17">
        <f t="shared" si="0"/>
        <v>6302.2508038585211</v>
      </c>
      <c r="L43" s="18">
        <f t="shared" si="1"/>
        <v>6266.0309716524371</v>
      </c>
      <c r="M43" s="33">
        <v>73.62</v>
      </c>
      <c r="N43" s="34">
        <v>9.5</v>
      </c>
      <c r="O43" s="35">
        <v>26.2</v>
      </c>
    </row>
    <row r="44" spans="2:18" ht="20.100000000000001" customHeight="1" x14ac:dyDescent="0.25">
      <c r="B44" s="13">
        <v>38</v>
      </c>
      <c r="C44" s="14">
        <v>27</v>
      </c>
      <c r="D44" s="65"/>
      <c r="E44" s="65"/>
      <c r="F44" s="14" t="s">
        <v>48</v>
      </c>
      <c r="G44" s="15" t="s">
        <v>72</v>
      </c>
      <c r="H44" s="13">
        <v>311</v>
      </c>
      <c r="I44" s="16">
        <v>13.6</v>
      </c>
      <c r="J44" s="15">
        <v>222</v>
      </c>
      <c r="K44" s="17">
        <f t="shared" si="0"/>
        <v>7138.2636655948554</v>
      </c>
      <c r="L44" s="18">
        <f t="shared" si="1"/>
        <v>7089.0342610045464</v>
      </c>
      <c r="M44" s="33">
        <v>75.87</v>
      </c>
      <c r="N44" s="34">
        <v>11.1</v>
      </c>
      <c r="O44" s="35">
        <v>26.7</v>
      </c>
    </row>
    <row r="45" spans="2:18" ht="20.100000000000001" customHeight="1" x14ac:dyDescent="0.25">
      <c r="B45" s="13">
        <v>39</v>
      </c>
      <c r="C45" s="14">
        <v>28</v>
      </c>
      <c r="D45" s="65"/>
      <c r="E45" s="65" t="s">
        <v>73</v>
      </c>
      <c r="F45" s="65" t="s">
        <v>45</v>
      </c>
      <c r="G45" s="15" t="s">
        <v>74</v>
      </c>
      <c r="H45" s="13">
        <v>311</v>
      </c>
      <c r="I45" s="16">
        <v>13.6</v>
      </c>
      <c r="J45" s="15">
        <v>222</v>
      </c>
      <c r="K45" s="17">
        <f t="shared" si="0"/>
        <v>7138.2636655948554</v>
      </c>
      <c r="L45" s="18">
        <f t="shared" si="1"/>
        <v>7089.0342610045464</v>
      </c>
      <c r="M45" s="33">
        <v>74.14</v>
      </c>
      <c r="N45" s="34">
        <v>10.9</v>
      </c>
      <c r="O45" s="35">
        <v>27.7</v>
      </c>
    </row>
    <row r="46" spans="2:18" ht="20.100000000000001" customHeight="1" x14ac:dyDescent="0.25">
      <c r="B46" s="13">
        <v>40</v>
      </c>
      <c r="C46" s="14">
        <v>29</v>
      </c>
      <c r="D46" s="65"/>
      <c r="E46" s="65"/>
      <c r="F46" s="65"/>
      <c r="G46" s="15" t="s">
        <v>75</v>
      </c>
      <c r="H46" s="13">
        <v>311</v>
      </c>
      <c r="I46" s="16">
        <v>13.1</v>
      </c>
      <c r="J46" s="15">
        <v>234</v>
      </c>
      <c r="K46" s="17">
        <f t="shared" si="0"/>
        <v>7524.11575562701</v>
      </c>
      <c r="L46" s="18">
        <f t="shared" si="1"/>
        <v>7515.4673467124967</v>
      </c>
      <c r="M46" s="33">
        <v>74.8</v>
      </c>
      <c r="N46" s="34">
        <v>10.4</v>
      </c>
      <c r="O46" s="35">
        <v>26.9</v>
      </c>
    </row>
    <row r="47" spans="2:18" ht="20.100000000000001" customHeight="1" x14ac:dyDescent="0.25">
      <c r="B47" s="13">
        <v>41</v>
      </c>
      <c r="C47" s="14">
        <v>30</v>
      </c>
      <c r="D47" s="65"/>
      <c r="E47" s="65"/>
      <c r="F47" s="65"/>
      <c r="G47" s="15" t="s">
        <v>76</v>
      </c>
      <c r="H47" s="13">
        <v>311</v>
      </c>
      <c r="I47" s="16">
        <v>13.5</v>
      </c>
      <c r="J47" s="15">
        <v>228</v>
      </c>
      <c r="K47" s="17">
        <f t="shared" si="0"/>
        <v>7331.1897106109327</v>
      </c>
      <c r="L47" s="18">
        <f t="shared" si="1"/>
        <v>7289.0564364120191</v>
      </c>
      <c r="M47" s="33">
        <v>78</v>
      </c>
      <c r="N47" s="34">
        <v>11.7</v>
      </c>
      <c r="O47" s="35">
        <v>30.2</v>
      </c>
      <c r="R47" s="1" t="s">
        <v>77</v>
      </c>
    </row>
    <row r="48" spans="2:18" ht="20.100000000000001" customHeight="1" thickBot="1" x14ac:dyDescent="0.3">
      <c r="B48" s="19">
        <v>42</v>
      </c>
      <c r="C48" s="20">
        <v>31</v>
      </c>
      <c r="D48" s="69"/>
      <c r="E48" s="20" t="s">
        <v>78</v>
      </c>
      <c r="F48" s="20" t="s">
        <v>79</v>
      </c>
      <c r="G48" s="21" t="s">
        <v>80</v>
      </c>
      <c r="H48" s="19">
        <v>311</v>
      </c>
      <c r="I48" s="22">
        <v>13.3</v>
      </c>
      <c r="J48" s="21">
        <v>220</v>
      </c>
      <c r="K48" s="23">
        <f t="shared" si="0"/>
        <v>7073.9549839228303</v>
      </c>
      <c r="L48" s="24">
        <f t="shared" si="1"/>
        <v>7049.5620357024063</v>
      </c>
      <c r="M48" s="36">
        <v>73</v>
      </c>
      <c r="N48" s="37">
        <v>10.4</v>
      </c>
      <c r="O48" s="38">
        <v>26.3</v>
      </c>
    </row>
    <row r="49" spans="2:18" ht="20.100000000000001" customHeight="1" thickBot="1" x14ac:dyDescent="0.3">
      <c r="B49" s="62" t="s">
        <v>81</v>
      </c>
      <c r="C49" s="63"/>
      <c r="D49" s="63"/>
      <c r="E49" s="63"/>
      <c r="F49" s="63"/>
      <c r="G49" s="64"/>
      <c r="H49" s="25">
        <f>AVERAGE(H18:H48)</f>
        <v>311</v>
      </c>
      <c r="I49" s="26">
        <f t="shared" ref="I49:O49" si="3">AVERAGE(I18:I48)</f>
        <v>13.2741935483871</v>
      </c>
      <c r="J49" s="27">
        <f t="shared" si="3"/>
        <v>219.03225806451613</v>
      </c>
      <c r="K49" s="28">
        <f t="shared" si="3"/>
        <v>7042.8378798879785</v>
      </c>
      <c r="L49" s="29">
        <f t="shared" si="3"/>
        <v>7020.4264116256354</v>
      </c>
      <c r="M49" s="39">
        <f t="shared" si="3"/>
        <v>73.124516129032259</v>
      </c>
      <c r="N49" s="40">
        <f t="shared" si="3"/>
        <v>11.316129032258061</v>
      </c>
      <c r="O49" s="41">
        <f t="shared" si="3"/>
        <v>27.86451612903226</v>
      </c>
    </row>
    <row r="50" spans="2:18" ht="20.100000000000001" customHeight="1" x14ac:dyDescent="0.25">
      <c r="B50" s="42">
        <v>43</v>
      </c>
      <c r="C50" s="43">
        <v>1</v>
      </c>
      <c r="D50" s="66" t="s">
        <v>82</v>
      </c>
      <c r="E50" s="43" t="s">
        <v>19</v>
      </c>
      <c r="F50" s="43" t="s">
        <v>19</v>
      </c>
      <c r="G50" s="44" t="s">
        <v>83</v>
      </c>
      <c r="H50" s="42">
        <v>650</v>
      </c>
      <c r="I50" s="45">
        <v>13.7</v>
      </c>
      <c r="J50" s="44">
        <v>498</v>
      </c>
      <c r="K50" s="46">
        <f t="shared" si="0"/>
        <v>7661.5384615384619</v>
      </c>
      <c r="L50" s="47">
        <f t="shared" si="1"/>
        <v>7599.8938992042449</v>
      </c>
      <c r="M50" s="42">
        <v>69.540000000000006</v>
      </c>
      <c r="N50" s="43">
        <v>11.4</v>
      </c>
      <c r="O50" s="44">
        <v>26.3</v>
      </c>
    </row>
    <row r="51" spans="2:18" ht="20.100000000000001" customHeight="1" x14ac:dyDescent="0.25">
      <c r="B51" s="13">
        <v>44</v>
      </c>
      <c r="C51" s="14">
        <v>2</v>
      </c>
      <c r="D51" s="65"/>
      <c r="E51" s="14" t="s">
        <v>27</v>
      </c>
      <c r="F51" s="14" t="s">
        <v>11</v>
      </c>
      <c r="G51" s="15" t="s">
        <v>84</v>
      </c>
      <c r="H51" s="13">
        <v>650</v>
      </c>
      <c r="I51" s="16">
        <v>13</v>
      </c>
      <c r="J51" s="15">
        <v>372</v>
      </c>
      <c r="K51" s="17">
        <f t="shared" si="0"/>
        <v>5723.0769230769229</v>
      </c>
      <c r="L51" s="18">
        <f t="shared" si="1"/>
        <v>5723.0769230769229</v>
      </c>
      <c r="M51" s="13">
        <v>69.63</v>
      </c>
      <c r="N51" s="14">
        <v>11.1</v>
      </c>
      <c r="O51" s="15">
        <v>27.6</v>
      </c>
      <c r="R51" s="1" t="s">
        <v>85</v>
      </c>
    </row>
    <row r="52" spans="2:18" ht="20.100000000000001" customHeight="1" x14ac:dyDescent="0.25">
      <c r="B52" s="13">
        <v>45</v>
      </c>
      <c r="C52" s="14">
        <v>3</v>
      </c>
      <c r="D52" s="65"/>
      <c r="E52" s="14" t="s">
        <v>29</v>
      </c>
      <c r="F52" s="14" t="s">
        <v>29</v>
      </c>
      <c r="G52" s="15" t="s">
        <v>86</v>
      </c>
      <c r="H52" s="13">
        <v>650</v>
      </c>
      <c r="I52" s="16">
        <v>13</v>
      </c>
      <c r="J52" s="15">
        <v>402</v>
      </c>
      <c r="K52" s="17">
        <f t="shared" si="0"/>
        <v>6184.6153846153848</v>
      </c>
      <c r="L52" s="18">
        <f t="shared" si="1"/>
        <v>6184.6153846153848</v>
      </c>
      <c r="M52" s="13">
        <v>69.73</v>
      </c>
      <c r="N52" s="14">
        <v>11</v>
      </c>
      <c r="O52" s="15">
        <v>26.4</v>
      </c>
    </row>
    <row r="53" spans="2:18" ht="20.100000000000001" customHeight="1" x14ac:dyDescent="0.25">
      <c r="B53" s="13">
        <v>46</v>
      </c>
      <c r="C53" s="14">
        <v>4</v>
      </c>
      <c r="D53" s="65"/>
      <c r="E53" s="65" t="s">
        <v>55</v>
      </c>
      <c r="F53" s="65" t="s">
        <v>59</v>
      </c>
      <c r="G53" s="15" t="s">
        <v>87</v>
      </c>
      <c r="H53" s="13">
        <v>650</v>
      </c>
      <c r="I53" s="16">
        <v>12.6</v>
      </c>
      <c r="J53" s="15">
        <v>386</v>
      </c>
      <c r="K53" s="17">
        <f t="shared" si="0"/>
        <v>5938.4615384615381</v>
      </c>
      <c r="L53" s="18">
        <f t="shared" si="1"/>
        <v>5965.764809902741</v>
      </c>
      <c r="M53" s="13">
        <v>65.400000000000006</v>
      </c>
      <c r="N53" s="14">
        <v>11.6</v>
      </c>
      <c r="O53" s="15">
        <v>24.8</v>
      </c>
    </row>
    <row r="54" spans="2:18" ht="20.100000000000001" customHeight="1" thickBot="1" x14ac:dyDescent="0.3">
      <c r="B54" s="48">
        <v>47</v>
      </c>
      <c r="C54" s="49">
        <v>5</v>
      </c>
      <c r="D54" s="67"/>
      <c r="E54" s="67"/>
      <c r="F54" s="67"/>
      <c r="G54" s="50" t="s">
        <v>88</v>
      </c>
      <c r="H54" s="48">
        <v>650</v>
      </c>
      <c r="I54" s="51">
        <v>11.5</v>
      </c>
      <c r="J54" s="50">
        <v>372</v>
      </c>
      <c r="K54" s="52">
        <f t="shared" si="0"/>
        <v>5723.0769230769229</v>
      </c>
      <c r="L54" s="53">
        <f t="shared" si="1"/>
        <v>5821.750663129973</v>
      </c>
      <c r="M54" s="48">
        <v>63.92</v>
      </c>
      <c r="N54" s="49">
        <v>11.8</v>
      </c>
      <c r="O54" s="50">
        <v>25.5</v>
      </c>
    </row>
    <row r="55" spans="2:18" ht="20.100000000000001" customHeight="1" thickBot="1" x14ac:dyDescent="0.3">
      <c r="B55" s="62" t="s">
        <v>89</v>
      </c>
      <c r="C55" s="63"/>
      <c r="D55" s="63"/>
      <c r="E55" s="63"/>
      <c r="F55" s="63"/>
      <c r="G55" s="64"/>
      <c r="H55" s="25">
        <f>AVERAGE(H50:H54)</f>
        <v>650</v>
      </c>
      <c r="I55" s="26">
        <f t="shared" ref="I55:O55" si="4">AVERAGE(I50:I54)</f>
        <v>12.760000000000002</v>
      </c>
      <c r="J55" s="54">
        <f t="shared" si="4"/>
        <v>406</v>
      </c>
      <c r="K55" s="28">
        <f t="shared" si="4"/>
        <v>6246.1538461538457</v>
      </c>
      <c r="L55" s="29">
        <f t="shared" si="4"/>
        <v>6259.0203359858533</v>
      </c>
      <c r="M55" s="39">
        <f t="shared" si="4"/>
        <v>67.64400000000002</v>
      </c>
      <c r="N55" s="55">
        <f t="shared" si="4"/>
        <v>11.38</v>
      </c>
      <c r="O55" s="54">
        <f t="shared" si="4"/>
        <v>26.120000000000005</v>
      </c>
    </row>
    <row r="57" spans="2:18" x14ac:dyDescent="0.25">
      <c r="B57" s="87" t="s">
        <v>90</v>
      </c>
      <c r="C57" s="87"/>
      <c r="D57" s="87"/>
      <c r="E57" s="56" t="s">
        <v>95</v>
      </c>
      <c r="F57" s="57"/>
      <c r="G57" s="57"/>
      <c r="H57" s="57"/>
      <c r="I57" s="57"/>
      <c r="J57" s="57"/>
      <c r="K57" s="57"/>
      <c r="L57" s="57"/>
    </row>
    <row r="58" spans="2:18" x14ac:dyDescent="0.25">
      <c r="B58" s="88" t="s">
        <v>91</v>
      </c>
      <c r="C58" s="88"/>
      <c r="D58" s="88"/>
      <c r="E58" s="56" t="s">
        <v>96</v>
      </c>
      <c r="F58" s="57"/>
      <c r="G58" s="57"/>
      <c r="H58" s="57"/>
      <c r="I58" s="57"/>
      <c r="J58" s="57"/>
      <c r="K58" s="57"/>
      <c r="L58" s="57"/>
    </row>
    <row r="59" spans="2:18" x14ac:dyDescent="0.25">
      <c r="B59" s="90" t="s">
        <v>92</v>
      </c>
      <c r="C59" s="90"/>
      <c r="D59" s="90"/>
      <c r="E59" s="59" t="s">
        <v>97</v>
      </c>
      <c r="F59" s="89" t="s">
        <v>98</v>
      </c>
      <c r="G59" s="89"/>
      <c r="H59" s="89" t="s">
        <v>99</v>
      </c>
      <c r="I59" s="89"/>
      <c r="J59" s="89"/>
      <c r="K59" s="92" t="s">
        <v>100</v>
      </c>
      <c r="L59" s="92"/>
    </row>
    <row r="60" spans="2:18" x14ac:dyDescent="0.25">
      <c r="B60" s="91"/>
      <c r="C60" s="91"/>
      <c r="D60" s="91"/>
      <c r="E60" s="56" t="s">
        <v>101</v>
      </c>
      <c r="F60" s="89" t="s">
        <v>102</v>
      </c>
      <c r="G60" s="89"/>
      <c r="H60" s="60" t="s">
        <v>103</v>
      </c>
      <c r="I60" s="60"/>
      <c r="J60" s="60"/>
      <c r="K60" s="61" t="s">
        <v>104</v>
      </c>
      <c r="L60" s="61"/>
    </row>
    <row r="61" spans="2:18" x14ac:dyDescent="0.25">
      <c r="B61" s="89"/>
      <c r="C61" s="89"/>
      <c r="D61" s="89"/>
      <c r="E61" s="58" t="s">
        <v>105</v>
      </c>
      <c r="F61" s="60" t="s">
        <v>106</v>
      </c>
      <c r="G61" s="60"/>
      <c r="H61" s="60" t="s">
        <v>103</v>
      </c>
      <c r="I61" s="60"/>
      <c r="J61" s="60"/>
      <c r="K61" s="61" t="s">
        <v>107</v>
      </c>
      <c r="L61" s="61"/>
    </row>
    <row r="62" spans="2:18" x14ac:dyDescent="0.25">
      <c r="B62" s="93" t="s">
        <v>93</v>
      </c>
      <c r="C62" s="93"/>
      <c r="D62" s="93"/>
      <c r="E62" s="90" t="s">
        <v>108</v>
      </c>
      <c r="F62" s="90" t="s">
        <v>120</v>
      </c>
      <c r="G62" s="90"/>
      <c r="H62" s="60" t="s">
        <v>109</v>
      </c>
      <c r="I62" s="60"/>
      <c r="J62" s="60"/>
      <c r="K62" s="61" t="s">
        <v>110</v>
      </c>
      <c r="L62" s="61"/>
    </row>
    <row r="63" spans="2:18" x14ac:dyDescent="0.25">
      <c r="B63" s="94"/>
      <c r="C63" s="94"/>
      <c r="D63" s="94"/>
      <c r="E63" s="91"/>
      <c r="F63" s="91"/>
      <c r="G63" s="91"/>
      <c r="H63" s="60" t="s">
        <v>111</v>
      </c>
      <c r="I63" s="60"/>
      <c r="J63" s="60"/>
      <c r="K63" s="61" t="s">
        <v>112</v>
      </c>
      <c r="L63" s="61"/>
    </row>
    <row r="64" spans="2:18" x14ac:dyDescent="0.25">
      <c r="B64" s="94"/>
      <c r="C64" s="94"/>
      <c r="D64" s="94"/>
      <c r="E64" s="89"/>
      <c r="F64" s="89"/>
      <c r="G64" s="89"/>
      <c r="H64" s="60" t="s">
        <v>113</v>
      </c>
      <c r="I64" s="60"/>
      <c r="J64" s="60"/>
      <c r="K64" s="61" t="s">
        <v>114</v>
      </c>
      <c r="L64" s="61"/>
    </row>
    <row r="65" spans="2:12" x14ac:dyDescent="0.25">
      <c r="B65" s="87"/>
      <c r="C65" s="87"/>
      <c r="D65" s="87"/>
      <c r="E65" s="58" t="s">
        <v>115</v>
      </c>
      <c r="F65" s="60" t="s">
        <v>121</v>
      </c>
      <c r="G65" s="60"/>
      <c r="H65" s="60" t="s">
        <v>116</v>
      </c>
      <c r="I65" s="60"/>
      <c r="J65" s="60"/>
      <c r="K65" s="61" t="s">
        <v>117</v>
      </c>
      <c r="L65" s="61"/>
    </row>
    <row r="66" spans="2:12" x14ac:dyDescent="0.25">
      <c r="B66" s="93" t="s">
        <v>94</v>
      </c>
      <c r="C66" s="93"/>
      <c r="D66" s="93"/>
      <c r="E66" s="92" t="s">
        <v>118</v>
      </c>
      <c r="F66" s="92"/>
      <c r="G66" s="57"/>
      <c r="H66" s="57"/>
      <c r="I66" s="57"/>
      <c r="J66" s="57"/>
      <c r="K66" s="57"/>
      <c r="L66" s="57"/>
    </row>
    <row r="67" spans="2:12" x14ac:dyDescent="0.25">
      <c r="B67" s="87"/>
      <c r="C67" s="87"/>
      <c r="D67" s="87"/>
      <c r="E67" s="61" t="s">
        <v>119</v>
      </c>
      <c r="F67" s="61"/>
      <c r="G67" s="57"/>
      <c r="H67" s="57"/>
      <c r="I67" s="57"/>
      <c r="J67" s="57"/>
      <c r="K67" s="57"/>
      <c r="L67" s="57"/>
    </row>
  </sheetData>
  <mergeCells count="65">
    <mergeCell ref="B66:D67"/>
    <mergeCell ref="E66:F66"/>
    <mergeCell ref="E67:F67"/>
    <mergeCell ref="B62:D65"/>
    <mergeCell ref="E62:E64"/>
    <mergeCell ref="F62:G64"/>
    <mergeCell ref="F60:G60"/>
    <mergeCell ref="H60:J60"/>
    <mergeCell ref="K60:L60"/>
    <mergeCell ref="K64:L64"/>
    <mergeCell ref="F65:G65"/>
    <mergeCell ref="H65:J65"/>
    <mergeCell ref="K65:L65"/>
    <mergeCell ref="H62:J62"/>
    <mergeCell ref="K62:L62"/>
    <mergeCell ref="H63:J63"/>
    <mergeCell ref="K63:L63"/>
    <mergeCell ref="H64:J64"/>
    <mergeCell ref="B2:O2"/>
    <mergeCell ref="B4:C5"/>
    <mergeCell ref="D4:D5"/>
    <mergeCell ref="E4:E5"/>
    <mergeCell ref="F4:F5"/>
    <mergeCell ref="G4:G5"/>
    <mergeCell ref="H4:J4"/>
    <mergeCell ref="K4:L4"/>
    <mergeCell ref="M4:O4"/>
    <mergeCell ref="D6:D16"/>
    <mergeCell ref="M6:O16"/>
    <mergeCell ref="E7:E10"/>
    <mergeCell ref="F7:F10"/>
    <mergeCell ref="E14:E16"/>
    <mergeCell ref="F14:F16"/>
    <mergeCell ref="B17:G17"/>
    <mergeCell ref="M17:O17"/>
    <mergeCell ref="D18:D48"/>
    <mergeCell ref="E18:E19"/>
    <mergeCell ref="F18:F19"/>
    <mergeCell ref="E20:E22"/>
    <mergeCell ref="F20:F22"/>
    <mergeCell ref="E24:E25"/>
    <mergeCell ref="F24:F25"/>
    <mergeCell ref="E26:E27"/>
    <mergeCell ref="E28:E30"/>
    <mergeCell ref="F28:F30"/>
    <mergeCell ref="E31:E33"/>
    <mergeCell ref="E34:E44"/>
    <mergeCell ref="F34:F38"/>
    <mergeCell ref="F39:F43"/>
    <mergeCell ref="H61:J61"/>
    <mergeCell ref="K61:L61"/>
    <mergeCell ref="B55:G55"/>
    <mergeCell ref="E45:E47"/>
    <mergeCell ref="F45:F47"/>
    <mergeCell ref="B49:G49"/>
    <mergeCell ref="D50:D54"/>
    <mergeCell ref="E53:E54"/>
    <mergeCell ref="F53:F54"/>
    <mergeCell ref="B57:D57"/>
    <mergeCell ref="B58:D58"/>
    <mergeCell ref="F59:G59"/>
    <mergeCell ref="B59:D61"/>
    <mergeCell ref="F61:G61"/>
    <mergeCell ref="H59:J59"/>
    <mergeCell ref="K59:L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2023-09-11T11:34:10Z</dcterms:modified>
</cp:coreProperties>
</file>