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6" i="1" l="1"/>
  <c r="AH36" i="1"/>
  <c r="AB36" i="1"/>
  <c r="V36" i="1"/>
  <c r="K36" i="1"/>
  <c r="J36" i="1"/>
  <c r="I36" i="1"/>
  <c r="H36" i="1"/>
  <c r="F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6" i="1" s="1"/>
</calcChain>
</file>

<file path=xl/sharedStrings.xml><?xml version="1.0" encoding="utf-8"?>
<sst xmlns="http://schemas.openxmlformats.org/spreadsheetml/2006/main" count="314" uniqueCount="79">
  <si>
    <t>MO kukuruza</t>
  </si>
  <si>
    <t>zrno</t>
  </si>
  <si>
    <t>Srbac, Kukulje - Slaviša Skrobonja</t>
  </si>
  <si>
    <t>2022.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</si>
  <si>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</si>
  <si>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</si>
  <si>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</si>
  <si>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</si>
  <si>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</si>
  <si>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</si>
  <si>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</si>
  <si>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</si>
  <si>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</si>
  <si>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</si>
  <si>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</si>
  <si>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18.05.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</si>
  <si>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</si>
  <si>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</si>
  <si>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</si>
  <si>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</si>
  <si>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</si>
  <si>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</si>
  <si>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</si>
  <si>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</si>
  <si>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</si>
  <si>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OS</t>
  </si>
  <si>
    <t>instituti</t>
  </si>
  <si>
    <t>KWS</t>
  </si>
  <si>
    <t>Kashmir</t>
  </si>
  <si>
    <t>BL</t>
  </si>
  <si>
    <t>BL 43</t>
  </si>
  <si>
    <t>predusjev</t>
  </si>
  <si>
    <t>ječam/kupus</t>
  </si>
  <si>
    <t>Hypolito</t>
  </si>
  <si>
    <t>Decoruna</t>
  </si>
  <si>
    <t>Cosun Seed</t>
  </si>
  <si>
    <t>Krios</t>
  </si>
  <si>
    <t>sjetva</t>
  </si>
  <si>
    <t>12.04.</t>
  </si>
  <si>
    <t>Advisio</t>
  </si>
  <si>
    <t>Kulak</t>
  </si>
  <si>
    <t>Dekalb</t>
  </si>
  <si>
    <t>đubrenje</t>
  </si>
  <si>
    <t>startno - u sijačicu</t>
  </si>
  <si>
    <t>NPK (15-15-15)</t>
  </si>
  <si>
    <t>400 kg/ha</t>
  </si>
  <si>
    <t>Syngenta</t>
  </si>
  <si>
    <t>Chorintos</t>
  </si>
  <si>
    <t>RWA</t>
  </si>
  <si>
    <t>Persic</t>
  </si>
  <si>
    <t>4/5 list</t>
  </si>
  <si>
    <t>prihrana - kultiviranje</t>
  </si>
  <si>
    <t>KAN (27%)</t>
  </si>
  <si>
    <t>250 kg/ha</t>
  </si>
  <si>
    <t>Inteligens</t>
  </si>
  <si>
    <t>NS</t>
  </si>
  <si>
    <t>zaštita</t>
  </si>
  <si>
    <t>2/3 list</t>
  </si>
  <si>
    <t>osnovno</t>
  </si>
  <si>
    <t>Lumax</t>
  </si>
  <si>
    <t>3,5 l/ha</t>
  </si>
  <si>
    <t>Minerva</t>
  </si>
  <si>
    <t>Tomasov</t>
  </si>
  <si>
    <t>navodnjavanje (GZ 300,400)</t>
  </si>
  <si>
    <r>
      <t>2x30 lit/m</t>
    </r>
    <r>
      <rPr>
        <sz val="18"/>
        <rFont val="Calibri"/>
        <family val="2"/>
      </rPr>
      <t>²</t>
    </r>
  </si>
  <si>
    <t>Filigran</t>
  </si>
  <si>
    <t>žetva</t>
  </si>
  <si>
    <t>03.10.</t>
  </si>
  <si>
    <t>Toskano</t>
  </si>
  <si>
    <t>Donjuan</t>
  </si>
  <si>
    <t>5041 ultra</t>
  </si>
  <si>
    <t>Semper</t>
  </si>
  <si>
    <t>Andromeda</t>
  </si>
  <si>
    <t>Carioca</t>
  </si>
  <si>
    <t>Bilbao</t>
  </si>
  <si>
    <t>Akinom</t>
  </si>
  <si>
    <t>prosjek</t>
  </si>
  <si>
    <t xml:space="preserve">Napomene: </t>
  </si>
  <si>
    <t>navodnjavane su grupe 300 i 400, a 500 i 600 nisu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</si>
</sst>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5" fillId="0" borderId="23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164" fontId="3" fillId="0" borderId="26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5" fillId="0" borderId="3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5" fontId="3" fillId="0" borderId="48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abSelected="1" zoomScale="70" zoomScaleNormal="70" workbookViewId="0">
      <selection activeCell="N21" sqref="N21"/>
    </sheetView>
  </sheetViews>
  <sheetFormatPr defaultColWidth="9.7109375" defaultRowHeight="18.75" x14ac:dyDescent="0.25"/>
  <cols>
    <col min="1" max="1" width="1" style="148" customWidth="1"/>
    <col min="2" max="2" width="9.7109375" style="148" customWidth="1"/>
    <col min="3" max="3" width="18" style="148" bestFit="1" customWidth="1"/>
    <col min="4" max="4" width="18.28515625" style="148" bestFit="1" customWidth="1"/>
    <col min="5" max="5" width="9.7109375" style="148" customWidth="1"/>
    <col min="6" max="6" width="11" style="148" bestFit="1" customWidth="1"/>
    <col min="7" max="7" width="11.7109375" style="155" customWidth="1"/>
    <col min="8" max="8" width="12.85546875" style="148" customWidth="1"/>
    <col min="9" max="9" width="9.7109375" style="148" customWidth="1"/>
    <col min="10" max="10" width="14.42578125" style="148" customWidth="1"/>
    <col min="11" max="11" width="15.5703125" style="148" customWidth="1"/>
    <col min="12" max="12" width="9.7109375" style="150" customWidth="1"/>
    <col min="13" max="13" width="7.7109375" style="148" customWidth="1"/>
    <col min="14" max="14" width="18.28515625" style="148" bestFit="1" customWidth="1"/>
    <col min="15" max="15" width="11.7109375" style="148" bestFit="1" customWidth="1"/>
    <col min="16" max="16" width="9.7109375" style="148" customWidth="1"/>
    <col min="17" max="17" width="13.7109375" style="148" customWidth="1"/>
    <col min="18" max="18" width="9.7109375" style="150" customWidth="1"/>
    <col min="19" max="19" width="9.7109375" style="148" customWidth="1"/>
    <col min="20" max="20" width="18.28515625" style="148" customWidth="1"/>
    <col min="21" max="21" width="18.7109375" style="148" customWidth="1"/>
    <col min="22" max="22" width="13.7109375" style="148" customWidth="1"/>
    <col min="23" max="25" width="9.7109375" style="148" customWidth="1"/>
    <col min="26" max="26" width="18.140625" style="148" customWidth="1"/>
    <col min="27" max="27" width="18.42578125" style="148" customWidth="1"/>
    <col min="28" max="28" width="13.85546875" style="148" customWidth="1"/>
    <col min="29" max="30" width="9.7109375" style="148" customWidth="1"/>
    <col min="31" max="31" width="18.140625" style="148" customWidth="1"/>
    <col min="32" max="32" width="18.42578125" style="148" customWidth="1"/>
    <col min="33" max="33" width="9.7109375" style="148" customWidth="1"/>
    <col min="34" max="34" width="13.7109375" style="148" customWidth="1"/>
    <col min="35" max="35" width="9.7109375" style="148" customWidth="1"/>
    <col min="36" max="36" width="18.28515625" style="148" bestFit="1" customWidth="1"/>
    <col min="37" max="37" width="9.7109375" style="148" customWidth="1"/>
    <col min="38" max="38" width="18.7109375" style="148" bestFit="1" customWidth="1"/>
    <col min="39" max="39" width="13.7109375" style="148" customWidth="1"/>
    <col min="40" max="40" width="9.7109375" style="148" customWidth="1"/>
    <col min="41" max="41" width="22.85546875" style="151" bestFit="1" customWidth="1"/>
    <col min="42" max="42" width="20.28515625" style="150" bestFit="1" customWidth="1"/>
    <col min="43" max="43" width="33.140625" style="150" bestFit="1" customWidth="1"/>
    <col min="44" max="44" width="24" style="150" bestFit="1" customWidth="1"/>
    <col min="45" max="45" width="16.28515625" style="152" bestFit="1" customWidth="1"/>
    <col min="46" max="46" width="9.7109375" style="150" customWidth="1"/>
    <col min="47" max="16384" width="9.7109375" style="150"/>
  </cols>
  <sheetData>
    <row r="1" spans="2:45" s="3" customFormat="1" ht="19.5" thickBot="1" x14ac:dyDescent="0.3">
      <c r="B1" s="1"/>
      <c r="C1" s="1"/>
      <c r="D1" s="1"/>
      <c r="E1" s="1"/>
      <c r="F1" s="1"/>
      <c r="G1" s="2"/>
      <c r="H1" s="1"/>
      <c r="I1" s="1"/>
      <c r="J1" s="1"/>
      <c r="K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4"/>
      <c r="AS1" s="5"/>
    </row>
    <row r="2" spans="2:45" s="11" customFormat="1" ht="24" thickBot="1" x14ac:dyDescent="0.3">
      <c r="B2" s="6" t="s">
        <v>0</v>
      </c>
      <c r="C2" s="7"/>
      <c r="D2" s="8"/>
      <c r="E2" s="9" t="s">
        <v>1</v>
      </c>
      <c r="F2" s="6" t="s">
        <v>2</v>
      </c>
      <c r="G2" s="7"/>
      <c r="H2" s="7"/>
      <c r="I2" s="7"/>
      <c r="J2" s="8"/>
      <c r="K2" s="10" t="s">
        <v>3</v>
      </c>
      <c r="M2" s="6" t="s">
        <v>4</v>
      </c>
      <c r="N2" s="7"/>
      <c r="O2" s="7"/>
      <c r="P2" s="7"/>
      <c r="Q2" s="8"/>
      <c r="S2" s="6" t="s">
        <v>5</v>
      </c>
      <c r="T2" s="7"/>
      <c r="U2" s="7"/>
      <c r="V2" s="8"/>
      <c r="W2" s="12"/>
      <c r="X2" s="6" t="s">
        <v>6</v>
      </c>
      <c r="Y2" s="7"/>
      <c r="Z2" s="7"/>
      <c r="AA2" s="7"/>
      <c r="AB2" s="8"/>
      <c r="AC2" s="12"/>
      <c r="AD2" s="6" t="s">
        <v>7</v>
      </c>
      <c r="AE2" s="7"/>
      <c r="AF2" s="7"/>
      <c r="AG2" s="7"/>
      <c r="AH2" s="8"/>
      <c r="AI2" s="12"/>
      <c r="AJ2" s="6" t="s">
        <v>8</v>
      </c>
      <c r="AK2" s="7"/>
      <c r="AL2" s="7"/>
      <c r="AM2" s="8"/>
      <c r="AN2" s="12"/>
      <c r="AO2" s="13"/>
      <c r="AS2" s="14"/>
    </row>
    <row r="3" spans="2:45" s="3" customFormat="1" ht="19.5" thickBot="1" x14ac:dyDescent="0.3">
      <c r="B3" s="1"/>
      <c r="C3" s="15"/>
      <c r="D3" s="16"/>
      <c r="E3" s="16"/>
      <c r="F3" s="16"/>
      <c r="G3" s="17"/>
      <c r="H3" s="16"/>
      <c r="I3" s="16"/>
      <c r="J3" s="16"/>
      <c r="K3" s="16"/>
      <c r="M3" s="18"/>
      <c r="N3" s="18"/>
      <c r="O3" s="18"/>
      <c r="P3" s="19"/>
      <c r="Q3" s="18"/>
      <c r="S3" s="18"/>
      <c r="T3" s="18"/>
      <c r="U3" s="18"/>
      <c r="V3" s="18"/>
      <c r="W3" s="1"/>
      <c r="X3" s="18"/>
      <c r="Y3" s="18"/>
      <c r="Z3" s="18"/>
      <c r="AA3" s="18"/>
      <c r="AB3" s="18"/>
      <c r="AC3" s="1"/>
      <c r="AD3" s="18"/>
      <c r="AE3" s="18"/>
      <c r="AF3" s="18"/>
      <c r="AG3" s="18"/>
      <c r="AH3" s="18"/>
      <c r="AI3" s="1"/>
      <c r="AJ3" s="18"/>
      <c r="AK3" s="18"/>
      <c r="AL3" s="18"/>
      <c r="AM3" s="20"/>
      <c r="AN3" s="1"/>
      <c r="AO3" s="4"/>
      <c r="AS3" s="5"/>
    </row>
    <row r="4" spans="2:45" s="27" customFormat="1" ht="70.5" thickBot="1" x14ac:dyDescent="0.3">
      <c r="B4" s="21" t="s">
        <v>9</v>
      </c>
      <c r="C4" s="22" t="s">
        <v>10</v>
      </c>
      <c r="D4" s="22" t="s">
        <v>11</v>
      </c>
      <c r="E4" s="23" t="s">
        <v>12</v>
      </c>
      <c r="F4" s="21" t="s">
        <v>13</v>
      </c>
      <c r="G4" s="24" t="s">
        <v>14</v>
      </c>
      <c r="H4" s="24" t="s">
        <v>15</v>
      </c>
      <c r="I4" s="24" t="s">
        <v>16</v>
      </c>
      <c r="J4" s="25" t="s">
        <v>17</v>
      </c>
      <c r="K4" s="26" t="s">
        <v>18</v>
      </c>
      <c r="M4" s="28" t="s">
        <v>19</v>
      </c>
      <c r="N4" s="29" t="s">
        <v>20</v>
      </c>
      <c r="O4" s="29" t="s">
        <v>21</v>
      </c>
      <c r="P4" s="30" t="s">
        <v>22</v>
      </c>
      <c r="Q4" s="31" t="s">
        <v>23</v>
      </c>
      <c r="S4" s="32" t="s">
        <v>19</v>
      </c>
      <c r="T4" s="33" t="s">
        <v>10</v>
      </c>
      <c r="U4" s="34" t="s">
        <v>11</v>
      </c>
      <c r="V4" s="35" t="s">
        <v>18</v>
      </c>
      <c r="W4" s="36"/>
      <c r="X4" s="32" t="s">
        <v>24</v>
      </c>
      <c r="Y4" s="33" t="s">
        <v>19</v>
      </c>
      <c r="Z4" s="33" t="s">
        <v>10</v>
      </c>
      <c r="AA4" s="34" t="s">
        <v>11</v>
      </c>
      <c r="AB4" s="35" t="s">
        <v>18</v>
      </c>
      <c r="AC4" s="36"/>
      <c r="AD4" s="32" t="s">
        <v>19</v>
      </c>
      <c r="AE4" s="33" t="s">
        <v>10</v>
      </c>
      <c r="AF4" s="33" t="s">
        <v>11</v>
      </c>
      <c r="AG4" s="34" t="s">
        <v>24</v>
      </c>
      <c r="AH4" s="37" t="s">
        <v>22</v>
      </c>
      <c r="AI4" s="36"/>
      <c r="AJ4" s="32" t="s">
        <v>10</v>
      </c>
      <c r="AK4" s="33" t="s">
        <v>19</v>
      </c>
      <c r="AL4" s="34" t="s">
        <v>11</v>
      </c>
      <c r="AM4" s="37" t="s">
        <v>18</v>
      </c>
      <c r="AN4" s="36"/>
      <c r="AO4" s="38"/>
      <c r="AP4" s="36"/>
      <c r="AQ4" s="36"/>
      <c r="AS4" s="39"/>
    </row>
    <row r="5" spans="2:45" s="49" customFormat="1" ht="24" thickBot="1" x14ac:dyDescent="0.3">
      <c r="B5" s="40">
        <v>1</v>
      </c>
      <c r="C5" s="41" t="s">
        <v>25</v>
      </c>
      <c r="D5" s="42">
        <v>3114</v>
      </c>
      <c r="E5" s="43">
        <v>330</v>
      </c>
      <c r="F5" s="44">
        <v>18.399999999999999</v>
      </c>
      <c r="G5" s="45">
        <f>100/(0.7*F5)*10000</f>
        <v>77639.751552795031</v>
      </c>
      <c r="H5" s="45">
        <v>81000</v>
      </c>
      <c r="I5" s="46">
        <v>15.6</v>
      </c>
      <c r="J5" s="47">
        <v>7057.0570570570571</v>
      </c>
      <c r="K5" s="48">
        <v>6925.7629722746005</v>
      </c>
      <c r="M5" s="50" t="s">
        <v>26</v>
      </c>
      <c r="N5" s="51"/>
      <c r="O5" s="51"/>
      <c r="P5" s="51"/>
      <c r="Q5" s="52"/>
      <c r="S5" s="40">
        <v>1</v>
      </c>
      <c r="T5" s="41" t="s">
        <v>27</v>
      </c>
      <c r="U5" s="53" t="s">
        <v>28</v>
      </c>
      <c r="V5" s="48">
        <v>9651.8604651162786</v>
      </c>
      <c r="W5" s="54"/>
      <c r="X5" s="55">
        <v>300</v>
      </c>
      <c r="Y5" s="41">
        <v>1</v>
      </c>
      <c r="Z5" s="41" t="s">
        <v>27</v>
      </c>
      <c r="AA5" s="53" t="s">
        <v>28</v>
      </c>
      <c r="AB5" s="48">
        <v>9651.8604651162786</v>
      </c>
      <c r="AC5" s="54"/>
      <c r="AD5" s="40">
        <v>1</v>
      </c>
      <c r="AE5" s="41" t="s">
        <v>25</v>
      </c>
      <c r="AF5" s="42">
        <v>3399</v>
      </c>
      <c r="AG5" s="43">
        <v>390</v>
      </c>
      <c r="AH5" s="56">
        <v>14.9</v>
      </c>
      <c r="AI5" s="54"/>
      <c r="AJ5" s="57" t="s">
        <v>29</v>
      </c>
      <c r="AK5" s="58">
        <v>1</v>
      </c>
      <c r="AL5" s="59" t="s">
        <v>30</v>
      </c>
      <c r="AM5" s="60">
        <v>4892.2567720581837</v>
      </c>
      <c r="AN5" s="54"/>
      <c r="AO5" s="61" t="s">
        <v>31</v>
      </c>
      <c r="AP5" s="62" t="s">
        <v>32</v>
      </c>
      <c r="AQ5" s="12"/>
      <c r="AR5" s="11"/>
      <c r="AS5" s="39"/>
    </row>
    <row r="6" spans="2:45" s="49" customFormat="1" ht="24" thickBot="1" x14ac:dyDescent="0.3">
      <c r="B6" s="63">
        <v>2</v>
      </c>
      <c r="C6" s="64" t="s">
        <v>25</v>
      </c>
      <c r="D6" s="64">
        <v>398</v>
      </c>
      <c r="E6" s="65">
        <v>390</v>
      </c>
      <c r="F6" s="66">
        <v>18.399999999999999</v>
      </c>
      <c r="G6" s="67">
        <f t="shared" ref="G6:G35" si="0">100/(0.7*F6)*10000</f>
        <v>77639.751552795031</v>
      </c>
      <c r="H6" s="67">
        <v>80000</v>
      </c>
      <c r="I6" s="68">
        <v>16.100000000000001</v>
      </c>
      <c r="J6" s="69">
        <v>7627.6276276276276</v>
      </c>
      <c r="K6" s="70">
        <v>7441.371604162302</v>
      </c>
      <c r="M6" s="44">
        <v>1</v>
      </c>
      <c r="N6" s="41" t="s">
        <v>27</v>
      </c>
      <c r="O6" s="41">
        <v>6</v>
      </c>
      <c r="P6" s="71">
        <v>15.9</v>
      </c>
      <c r="Q6" s="72">
        <v>8476</v>
      </c>
      <c r="S6" s="73">
        <v>2</v>
      </c>
      <c r="T6" s="74" t="s">
        <v>27</v>
      </c>
      <c r="U6" s="75" t="s">
        <v>33</v>
      </c>
      <c r="V6" s="76">
        <v>9337.6744186046508</v>
      </c>
      <c r="W6" s="54"/>
      <c r="X6" s="77"/>
      <c r="Y6" s="64">
        <v>2</v>
      </c>
      <c r="Z6" s="64" t="s">
        <v>27</v>
      </c>
      <c r="AA6" s="78" t="s">
        <v>33</v>
      </c>
      <c r="AB6" s="70">
        <v>9337.6744186046508</v>
      </c>
      <c r="AC6" s="54"/>
      <c r="AD6" s="73">
        <v>2</v>
      </c>
      <c r="AE6" s="74" t="s">
        <v>25</v>
      </c>
      <c r="AF6" s="79" t="s">
        <v>34</v>
      </c>
      <c r="AG6" s="80">
        <v>430</v>
      </c>
      <c r="AH6" s="81">
        <v>14.9</v>
      </c>
      <c r="AI6" s="54"/>
      <c r="AJ6" s="82" t="s">
        <v>35</v>
      </c>
      <c r="AK6" s="83">
        <v>1</v>
      </c>
      <c r="AL6" s="84" t="s">
        <v>36</v>
      </c>
      <c r="AM6" s="85">
        <v>7073.1196312591665</v>
      </c>
      <c r="AN6" s="54"/>
      <c r="AO6" s="86" t="s">
        <v>37</v>
      </c>
      <c r="AP6" s="87" t="s">
        <v>38</v>
      </c>
      <c r="AQ6" s="54"/>
      <c r="AS6" s="88"/>
    </row>
    <row r="7" spans="2:45" s="49" customFormat="1" ht="23.25" x14ac:dyDescent="0.25">
      <c r="B7" s="63">
        <v>3</v>
      </c>
      <c r="C7" s="64" t="s">
        <v>25</v>
      </c>
      <c r="D7" s="89">
        <v>3399</v>
      </c>
      <c r="E7" s="65">
        <v>390</v>
      </c>
      <c r="F7" s="66">
        <v>18.399999999999999</v>
      </c>
      <c r="G7" s="67">
        <f t="shared" si="0"/>
        <v>77639.751552795031</v>
      </c>
      <c r="H7" s="67">
        <v>71000</v>
      </c>
      <c r="I7" s="68">
        <v>14.9</v>
      </c>
      <c r="J7" s="69">
        <v>7687.6876876876877</v>
      </c>
      <c r="K7" s="70">
        <v>7607.2351421188623</v>
      </c>
      <c r="M7" s="66">
        <v>2</v>
      </c>
      <c r="N7" s="64" t="s">
        <v>35</v>
      </c>
      <c r="O7" s="64">
        <v>1</v>
      </c>
      <c r="P7" s="90">
        <v>15.6</v>
      </c>
      <c r="Q7" s="91">
        <v>7073</v>
      </c>
      <c r="S7" s="40">
        <v>3</v>
      </c>
      <c r="T7" s="41" t="s">
        <v>27</v>
      </c>
      <c r="U7" s="53" t="s">
        <v>39</v>
      </c>
      <c r="V7" s="48">
        <v>8798.2325581395344</v>
      </c>
      <c r="W7" s="54"/>
      <c r="X7" s="77"/>
      <c r="Y7" s="64">
        <v>3</v>
      </c>
      <c r="Z7" s="64" t="s">
        <v>25</v>
      </c>
      <c r="AA7" s="78">
        <v>3399</v>
      </c>
      <c r="AB7" s="70">
        <v>7607.2351421188623</v>
      </c>
      <c r="AC7" s="54"/>
      <c r="AD7" s="40">
        <v>3</v>
      </c>
      <c r="AE7" s="41" t="s">
        <v>25</v>
      </c>
      <c r="AF7" s="42" t="s">
        <v>40</v>
      </c>
      <c r="AG7" s="43">
        <v>450</v>
      </c>
      <c r="AH7" s="56">
        <v>15</v>
      </c>
      <c r="AI7" s="54"/>
      <c r="AJ7" s="77" t="s">
        <v>41</v>
      </c>
      <c r="AK7" s="92">
        <v>1</v>
      </c>
      <c r="AL7" s="93">
        <v>5182</v>
      </c>
      <c r="AM7" s="94">
        <v>7414.4186046511632</v>
      </c>
      <c r="AN7" s="54"/>
      <c r="AO7" s="95" t="s">
        <v>42</v>
      </c>
      <c r="AP7" s="62" t="s">
        <v>38</v>
      </c>
      <c r="AQ7" s="62" t="s">
        <v>43</v>
      </c>
      <c r="AR7" s="62" t="s">
        <v>44</v>
      </c>
      <c r="AS7" s="96" t="s">
        <v>45</v>
      </c>
    </row>
    <row r="8" spans="2:45" s="49" customFormat="1" ht="24" thickBot="1" x14ac:dyDescent="0.3">
      <c r="B8" s="63">
        <v>4</v>
      </c>
      <c r="C8" s="64" t="s">
        <v>46</v>
      </c>
      <c r="D8" s="89" t="s">
        <v>47</v>
      </c>
      <c r="E8" s="65">
        <v>330</v>
      </c>
      <c r="F8" s="66">
        <v>18.399999999999999</v>
      </c>
      <c r="G8" s="67">
        <f t="shared" si="0"/>
        <v>77639.751552795031</v>
      </c>
      <c r="H8" s="67">
        <v>73000</v>
      </c>
      <c r="I8" s="68">
        <v>15.1</v>
      </c>
      <c r="J8" s="69">
        <v>6696.6966966966966</v>
      </c>
      <c r="K8" s="70">
        <v>6611.0412738319719</v>
      </c>
      <c r="M8" s="66">
        <v>3</v>
      </c>
      <c r="N8" s="64" t="s">
        <v>41</v>
      </c>
      <c r="O8" s="64">
        <v>2</v>
      </c>
      <c r="P8" s="90">
        <v>16.3</v>
      </c>
      <c r="Q8" s="91">
        <v>7016</v>
      </c>
      <c r="S8" s="63">
        <v>4</v>
      </c>
      <c r="T8" s="64" t="s">
        <v>48</v>
      </c>
      <c r="U8" s="65" t="s">
        <v>49</v>
      </c>
      <c r="V8" s="70">
        <v>8154.3054682589564</v>
      </c>
      <c r="W8" s="54"/>
      <c r="X8" s="77"/>
      <c r="Y8" s="64">
        <v>4</v>
      </c>
      <c r="Z8" s="64" t="s">
        <v>25</v>
      </c>
      <c r="AA8" s="65">
        <v>398</v>
      </c>
      <c r="AB8" s="70">
        <v>7441.371604162302</v>
      </c>
      <c r="AC8" s="54"/>
      <c r="AD8" s="63">
        <v>4</v>
      </c>
      <c r="AE8" s="64" t="s">
        <v>46</v>
      </c>
      <c r="AF8" s="89" t="s">
        <v>47</v>
      </c>
      <c r="AG8" s="65">
        <v>330</v>
      </c>
      <c r="AH8" s="97">
        <v>15.1</v>
      </c>
      <c r="AI8" s="54"/>
      <c r="AJ8" s="77"/>
      <c r="AK8" s="74">
        <v>2</v>
      </c>
      <c r="AL8" s="75">
        <v>5685</v>
      </c>
      <c r="AM8" s="76">
        <v>6618.3259297970553</v>
      </c>
      <c r="AN8" s="54"/>
      <c r="AO8" s="98"/>
      <c r="AP8" s="62" t="s">
        <v>50</v>
      </c>
      <c r="AQ8" s="62" t="s">
        <v>51</v>
      </c>
      <c r="AR8" s="62" t="s">
        <v>52</v>
      </c>
      <c r="AS8" s="96" t="s">
        <v>53</v>
      </c>
    </row>
    <row r="9" spans="2:45" s="49" customFormat="1" ht="23.25" x14ac:dyDescent="0.25">
      <c r="B9" s="63">
        <v>5</v>
      </c>
      <c r="C9" s="64" t="s">
        <v>35</v>
      </c>
      <c r="D9" s="89" t="s">
        <v>36</v>
      </c>
      <c r="E9" s="65">
        <v>390</v>
      </c>
      <c r="F9" s="66">
        <v>20.399999999999999</v>
      </c>
      <c r="G9" s="67">
        <f t="shared" si="0"/>
        <v>70028.011204481794</v>
      </c>
      <c r="H9" s="67">
        <v>69000</v>
      </c>
      <c r="I9" s="68">
        <v>15.6</v>
      </c>
      <c r="J9" s="69">
        <v>7207.2072072072069</v>
      </c>
      <c r="K9" s="70">
        <v>7073.1196312591665</v>
      </c>
      <c r="M9" s="66">
        <v>4</v>
      </c>
      <c r="N9" s="64" t="s">
        <v>25</v>
      </c>
      <c r="O9" s="64">
        <v>8</v>
      </c>
      <c r="P9" s="90">
        <v>15.6</v>
      </c>
      <c r="Q9" s="91">
        <v>6651</v>
      </c>
      <c r="S9" s="63">
        <v>5</v>
      </c>
      <c r="T9" s="64" t="s">
        <v>27</v>
      </c>
      <c r="U9" s="65" t="s">
        <v>54</v>
      </c>
      <c r="V9" s="70">
        <v>8105.5241287799436</v>
      </c>
      <c r="W9" s="54"/>
      <c r="X9" s="77"/>
      <c r="Y9" s="64">
        <v>5</v>
      </c>
      <c r="Z9" s="64" t="s">
        <v>35</v>
      </c>
      <c r="AA9" s="78" t="s">
        <v>36</v>
      </c>
      <c r="AB9" s="70">
        <v>7073.1196312591665</v>
      </c>
      <c r="AC9" s="54"/>
      <c r="AD9" s="63">
        <v>5</v>
      </c>
      <c r="AE9" s="64" t="s">
        <v>55</v>
      </c>
      <c r="AF9" s="89">
        <v>3023</v>
      </c>
      <c r="AG9" s="65">
        <v>300</v>
      </c>
      <c r="AH9" s="97">
        <v>15.2</v>
      </c>
      <c r="AI9" s="54"/>
      <c r="AJ9" s="55" t="s">
        <v>27</v>
      </c>
      <c r="AK9" s="41">
        <v>1</v>
      </c>
      <c r="AL9" s="53" t="s">
        <v>28</v>
      </c>
      <c r="AM9" s="48">
        <v>9651.8604651162786</v>
      </c>
      <c r="AN9" s="54"/>
      <c r="AO9" s="99" t="s">
        <v>56</v>
      </c>
      <c r="AP9" s="87" t="s">
        <v>57</v>
      </c>
      <c r="AQ9" s="87" t="s">
        <v>58</v>
      </c>
      <c r="AR9" s="87" t="s">
        <v>59</v>
      </c>
      <c r="AS9" s="100" t="s">
        <v>60</v>
      </c>
    </row>
    <row r="10" spans="2:45" s="49" customFormat="1" ht="24" thickBot="1" x14ac:dyDescent="0.3">
      <c r="B10" s="63">
        <v>6</v>
      </c>
      <c r="C10" s="64" t="s">
        <v>27</v>
      </c>
      <c r="D10" s="89" t="s">
        <v>33</v>
      </c>
      <c r="E10" s="65">
        <v>350</v>
      </c>
      <c r="F10" s="66">
        <v>18.399999999999999</v>
      </c>
      <c r="G10" s="67">
        <f t="shared" si="0"/>
        <v>77639.751552795031</v>
      </c>
      <c r="H10" s="67">
        <v>73000</v>
      </c>
      <c r="I10" s="68">
        <v>16</v>
      </c>
      <c r="J10" s="69">
        <v>9560</v>
      </c>
      <c r="K10" s="70">
        <v>9337.6744186046508</v>
      </c>
      <c r="M10" s="66">
        <v>5</v>
      </c>
      <c r="N10" s="64" t="s">
        <v>48</v>
      </c>
      <c r="O10" s="64">
        <v>2</v>
      </c>
      <c r="P10" s="90">
        <v>17.399999999999999</v>
      </c>
      <c r="Q10" s="91">
        <v>5740</v>
      </c>
      <c r="S10" s="101">
        <v>6</v>
      </c>
      <c r="T10" s="102" t="s">
        <v>46</v>
      </c>
      <c r="U10" s="103" t="s">
        <v>61</v>
      </c>
      <c r="V10" s="104">
        <v>8015.1197709337248</v>
      </c>
      <c r="W10" s="54"/>
      <c r="X10" s="77"/>
      <c r="Y10" s="64">
        <v>6</v>
      </c>
      <c r="Z10" s="64" t="s">
        <v>25</v>
      </c>
      <c r="AA10" s="78">
        <v>3114</v>
      </c>
      <c r="AB10" s="70">
        <v>6925.7629722746005</v>
      </c>
      <c r="AC10" s="54"/>
      <c r="AD10" s="63">
        <v>6</v>
      </c>
      <c r="AE10" s="64" t="s">
        <v>25</v>
      </c>
      <c r="AF10" s="89" t="s">
        <v>62</v>
      </c>
      <c r="AG10" s="65">
        <v>450</v>
      </c>
      <c r="AH10" s="97">
        <v>15.2</v>
      </c>
      <c r="AI10" s="54"/>
      <c r="AJ10" s="77"/>
      <c r="AK10" s="64">
        <v>2</v>
      </c>
      <c r="AL10" s="78" t="s">
        <v>33</v>
      </c>
      <c r="AM10" s="70">
        <v>9337.6744186046508</v>
      </c>
      <c r="AN10" s="54"/>
      <c r="AO10" s="105" t="s">
        <v>63</v>
      </c>
      <c r="AP10" s="106" t="s">
        <v>64</v>
      </c>
      <c r="AS10" s="88"/>
    </row>
    <row r="11" spans="2:45" s="49" customFormat="1" ht="23.25" x14ac:dyDescent="0.25">
      <c r="B11" s="63">
        <v>7</v>
      </c>
      <c r="C11" s="64" t="s">
        <v>27</v>
      </c>
      <c r="D11" s="89" t="s">
        <v>28</v>
      </c>
      <c r="E11" s="65">
        <v>390</v>
      </c>
      <c r="F11" s="66">
        <v>18.399999999999999</v>
      </c>
      <c r="G11" s="67">
        <f t="shared" si="0"/>
        <v>77639.751552795031</v>
      </c>
      <c r="H11" s="67">
        <v>62000</v>
      </c>
      <c r="I11" s="68">
        <v>15.3</v>
      </c>
      <c r="J11" s="69">
        <v>9800</v>
      </c>
      <c r="K11" s="70">
        <v>9651.8604651162786</v>
      </c>
      <c r="M11" s="66">
        <v>6</v>
      </c>
      <c r="N11" s="64" t="s">
        <v>46</v>
      </c>
      <c r="O11" s="64">
        <v>5</v>
      </c>
      <c r="P11" s="90">
        <v>17.3</v>
      </c>
      <c r="Q11" s="91">
        <v>5151</v>
      </c>
      <c r="S11" s="107">
        <v>7</v>
      </c>
      <c r="T11" s="92" t="s">
        <v>25</v>
      </c>
      <c r="U11" s="93" t="s">
        <v>65</v>
      </c>
      <c r="V11" s="94">
        <v>7719.3588937774985</v>
      </c>
      <c r="W11" s="54"/>
      <c r="X11" s="77"/>
      <c r="Y11" s="64">
        <v>7</v>
      </c>
      <c r="Z11" s="64" t="s">
        <v>46</v>
      </c>
      <c r="AA11" s="78" t="s">
        <v>47</v>
      </c>
      <c r="AB11" s="70">
        <v>6611.0412738319719</v>
      </c>
      <c r="AC11" s="54"/>
      <c r="AD11" s="63">
        <v>7</v>
      </c>
      <c r="AE11" s="64" t="s">
        <v>27</v>
      </c>
      <c r="AF11" s="89" t="s">
        <v>28</v>
      </c>
      <c r="AG11" s="65">
        <v>390</v>
      </c>
      <c r="AH11" s="97">
        <v>15.3</v>
      </c>
      <c r="AI11" s="54"/>
      <c r="AJ11" s="77"/>
      <c r="AK11" s="64">
        <v>3</v>
      </c>
      <c r="AL11" s="78" t="s">
        <v>39</v>
      </c>
      <c r="AM11" s="70">
        <v>8798.2325581395344</v>
      </c>
      <c r="AN11" s="54"/>
      <c r="AO11" s="108"/>
      <c r="AP11" s="109"/>
      <c r="AS11" s="88"/>
    </row>
    <row r="12" spans="2:45" s="49" customFormat="1" ht="24" thickBot="1" x14ac:dyDescent="0.3">
      <c r="B12" s="101">
        <v>8</v>
      </c>
      <c r="C12" s="102" t="s">
        <v>55</v>
      </c>
      <c r="D12" s="110">
        <v>3023</v>
      </c>
      <c r="E12" s="103">
        <v>300</v>
      </c>
      <c r="F12" s="111">
        <v>18.399999999999999</v>
      </c>
      <c r="G12" s="112">
        <f t="shared" si="0"/>
        <v>77639.751552795031</v>
      </c>
      <c r="H12" s="112">
        <v>55000</v>
      </c>
      <c r="I12" s="113">
        <v>15.2</v>
      </c>
      <c r="J12" s="114">
        <v>6696.6966966966966</v>
      </c>
      <c r="K12" s="104">
        <v>6603.2544172079051</v>
      </c>
      <c r="M12" s="66">
        <v>7</v>
      </c>
      <c r="N12" s="64" t="s">
        <v>29</v>
      </c>
      <c r="O12" s="64">
        <v>1</v>
      </c>
      <c r="P12" s="90">
        <v>17.399999999999999</v>
      </c>
      <c r="Q12" s="91">
        <v>4892</v>
      </c>
      <c r="S12" s="63">
        <v>8</v>
      </c>
      <c r="T12" s="64" t="s">
        <v>25</v>
      </c>
      <c r="U12" s="78">
        <v>3399</v>
      </c>
      <c r="V12" s="70">
        <v>7607.2351421188623</v>
      </c>
      <c r="W12" s="54"/>
      <c r="X12" s="77"/>
      <c r="Y12" s="74">
        <v>8</v>
      </c>
      <c r="Z12" s="74" t="s">
        <v>55</v>
      </c>
      <c r="AA12" s="75">
        <v>3023</v>
      </c>
      <c r="AB12" s="76">
        <v>6603.2544172079051</v>
      </c>
      <c r="AC12" s="54"/>
      <c r="AD12" s="63">
        <v>8</v>
      </c>
      <c r="AE12" s="64" t="s">
        <v>46</v>
      </c>
      <c r="AF12" s="64" t="s">
        <v>61</v>
      </c>
      <c r="AG12" s="65">
        <v>430</v>
      </c>
      <c r="AH12" s="97">
        <v>15.3</v>
      </c>
      <c r="AI12" s="54"/>
      <c r="AJ12" s="77"/>
      <c r="AK12" s="64">
        <v>4</v>
      </c>
      <c r="AL12" s="65" t="s">
        <v>54</v>
      </c>
      <c r="AM12" s="70">
        <v>8105.5241287799436</v>
      </c>
      <c r="AN12" s="54"/>
      <c r="AO12" s="61" t="s">
        <v>66</v>
      </c>
      <c r="AP12" s="62" t="s">
        <v>67</v>
      </c>
      <c r="AS12" s="88"/>
    </row>
    <row r="13" spans="2:45" s="49" customFormat="1" ht="24" thickBot="1" x14ac:dyDescent="0.3">
      <c r="B13" s="40">
        <v>9</v>
      </c>
      <c r="C13" s="41" t="s">
        <v>25</v>
      </c>
      <c r="D13" s="42" t="s">
        <v>34</v>
      </c>
      <c r="E13" s="43">
        <v>430</v>
      </c>
      <c r="F13" s="44">
        <v>19.399999999999999</v>
      </c>
      <c r="G13" s="45">
        <f t="shared" si="0"/>
        <v>73637.702503681896</v>
      </c>
      <c r="H13" s="45">
        <v>63000</v>
      </c>
      <c r="I13" s="46">
        <v>14.9</v>
      </c>
      <c r="J13" s="47">
        <v>6936.9369369369369</v>
      </c>
      <c r="K13" s="48">
        <v>6864.3410852713168</v>
      </c>
      <c r="M13" s="115">
        <v>8</v>
      </c>
      <c r="N13" s="74" t="s">
        <v>55</v>
      </c>
      <c r="O13" s="74">
        <v>6</v>
      </c>
      <c r="P13" s="116">
        <v>18.100000000000001</v>
      </c>
      <c r="Q13" s="117">
        <v>4242</v>
      </c>
      <c r="S13" s="63">
        <v>9</v>
      </c>
      <c r="T13" s="64" t="s">
        <v>27</v>
      </c>
      <c r="U13" s="78" t="s">
        <v>68</v>
      </c>
      <c r="V13" s="70">
        <v>7515.1896082128642</v>
      </c>
      <c r="W13" s="54"/>
      <c r="X13" s="55">
        <v>400</v>
      </c>
      <c r="Y13" s="41">
        <v>1</v>
      </c>
      <c r="Z13" s="41" t="s">
        <v>27</v>
      </c>
      <c r="AA13" s="53" t="s">
        <v>39</v>
      </c>
      <c r="AB13" s="48">
        <v>8798.2325581395344</v>
      </c>
      <c r="AC13" s="54"/>
      <c r="AD13" s="63">
        <v>9</v>
      </c>
      <c r="AE13" s="64" t="s">
        <v>25</v>
      </c>
      <c r="AF13" s="89" t="s">
        <v>65</v>
      </c>
      <c r="AG13" s="65">
        <v>490</v>
      </c>
      <c r="AH13" s="97">
        <v>15.3</v>
      </c>
      <c r="AI13" s="54"/>
      <c r="AJ13" s="77"/>
      <c r="AK13" s="64">
        <v>5</v>
      </c>
      <c r="AL13" s="78" t="s">
        <v>68</v>
      </c>
      <c r="AM13" s="70">
        <v>7515.1896082128642</v>
      </c>
      <c r="AN13" s="54"/>
    </row>
    <row r="14" spans="2:45" s="49" customFormat="1" ht="24" thickBot="1" x14ac:dyDescent="0.3">
      <c r="B14" s="63">
        <v>10</v>
      </c>
      <c r="C14" s="64" t="s">
        <v>25</v>
      </c>
      <c r="D14" s="89" t="s">
        <v>40</v>
      </c>
      <c r="E14" s="65">
        <v>450</v>
      </c>
      <c r="F14" s="66">
        <v>19.399999999999999</v>
      </c>
      <c r="G14" s="67">
        <f t="shared" si="0"/>
        <v>73637.702503681896</v>
      </c>
      <c r="H14" s="67">
        <v>77000</v>
      </c>
      <c r="I14" s="68">
        <v>15</v>
      </c>
      <c r="J14" s="69">
        <v>6096.0960960960965</v>
      </c>
      <c r="K14" s="70">
        <v>6025.2112577693979</v>
      </c>
      <c r="M14" s="118" t="s">
        <v>24</v>
      </c>
      <c r="N14" s="119"/>
      <c r="O14" s="119"/>
      <c r="P14" s="119"/>
      <c r="Q14" s="120"/>
      <c r="S14" s="63">
        <v>10</v>
      </c>
      <c r="T14" s="64" t="s">
        <v>27</v>
      </c>
      <c r="U14" s="65" t="s">
        <v>69</v>
      </c>
      <c r="V14" s="70">
        <v>7450.2409386130312</v>
      </c>
      <c r="W14" s="54"/>
      <c r="X14" s="77"/>
      <c r="Y14" s="64">
        <v>2</v>
      </c>
      <c r="Z14" s="64" t="s">
        <v>48</v>
      </c>
      <c r="AA14" s="65" t="s">
        <v>49</v>
      </c>
      <c r="AB14" s="70">
        <v>8154.3054682589564</v>
      </c>
      <c r="AC14" s="54"/>
      <c r="AD14" s="63">
        <v>10</v>
      </c>
      <c r="AE14" s="64" t="s">
        <v>27</v>
      </c>
      <c r="AF14" s="89" t="s">
        <v>68</v>
      </c>
      <c r="AG14" s="65">
        <v>460</v>
      </c>
      <c r="AH14" s="97">
        <v>15.6</v>
      </c>
      <c r="AI14" s="54"/>
      <c r="AJ14" s="121"/>
      <c r="AK14" s="102">
        <v>6</v>
      </c>
      <c r="AL14" s="103" t="s">
        <v>69</v>
      </c>
      <c r="AM14" s="104">
        <v>7450.2409386130312</v>
      </c>
      <c r="AN14" s="54"/>
    </row>
    <row r="15" spans="2:45" s="49" customFormat="1" ht="23.25" x14ac:dyDescent="0.25">
      <c r="B15" s="63">
        <v>11</v>
      </c>
      <c r="C15" s="64" t="s">
        <v>25</v>
      </c>
      <c r="D15" s="89" t="s">
        <v>62</v>
      </c>
      <c r="E15" s="65">
        <v>450</v>
      </c>
      <c r="F15" s="66">
        <v>18.399999999999999</v>
      </c>
      <c r="G15" s="67">
        <f t="shared" si="0"/>
        <v>77639.751552795031</v>
      </c>
      <c r="H15" s="67">
        <v>66000</v>
      </c>
      <c r="I15" s="68">
        <v>15.2</v>
      </c>
      <c r="J15" s="69">
        <v>6666.6666666666661</v>
      </c>
      <c r="K15" s="70">
        <v>6573.6434108527119</v>
      </c>
      <c r="L15" s="11"/>
      <c r="M15" s="122">
        <v>1</v>
      </c>
      <c r="N15" s="92">
        <v>300</v>
      </c>
      <c r="O15" s="92">
        <v>8</v>
      </c>
      <c r="P15" s="123">
        <v>15.5</v>
      </c>
      <c r="Q15" s="72">
        <v>7656</v>
      </c>
      <c r="S15" s="63">
        <v>11</v>
      </c>
      <c r="T15" s="64" t="s">
        <v>25</v>
      </c>
      <c r="U15" s="65">
        <v>398</v>
      </c>
      <c r="V15" s="70">
        <v>7441.371604162302</v>
      </c>
      <c r="W15" s="54"/>
      <c r="X15" s="77"/>
      <c r="Y15" s="64">
        <v>3</v>
      </c>
      <c r="Z15" s="64" t="s">
        <v>27</v>
      </c>
      <c r="AA15" s="65" t="s">
        <v>54</v>
      </c>
      <c r="AB15" s="70">
        <v>8105.5241287799436</v>
      </c>
      <c r="AC15" s="54"/>
      <c r="AD15" s="63">
        <v>11</v>
      </c>
      <c r="AE15" s="64" t="s">
        <v>35</v>
      </c>
      <c r="AF15" s="89" t="s">
        <v>36</v>
      </c>
      <c r="AG15" s="65">
        <v>390</v>
      </c>
      <c r="AH15" s="97">
        <v>15.6</v>
      </c>
      <c r="AI15" s="54"/>
      <c r="AJ15" s="77" t="s">
        <v>55</v>
      </c>
      <c r="AK15" s="92">
        <v>1</v>
      </c>
      <c r="AL15" s="93">
        <v>3023</v>
      </c>
      <c r="AM15" s="94">
        <v>6603.2544172079051</v>
      </c>
      <c r="AN15" s="54"/>
    </row>
    <row r="16" spans="2:45" s="49" customFormat="1" ht="24" thickBot="1" x14ac:dyDescent="0.3">
      <c r="B16" s="63">
        <v>12</v>
      </c>
      <c r="C16" s="64" t="s">
        <v>25</v>
      </c>
      <c r="D16" s="89" t="s">
        <v>65</v>
      </c>
      <c r="E16" s="65">
        <v>490</v>
      </c>
      <c r="F16" s="66">
        <v>19.399999999999999</v>
      </c>
      <c r="G16" s="67">
        <f t="shared" si="0"/>
        <v>73637.702503681896</v>
      </c>
      <c r="H16" s="67">
        <v>72000</v>
      </c>
      <c r="I16" s="68">
        <v>15.3</v>
      </c>
      <c r="J16" s="69">
        <v>7837.8378378378375</v>
      </c>
      <c r="K16" s="70">
        <v>7719.3588937774985</v>
      </c>
      <c r="M16" s="66">
        <v>2</v>
      </c>
      <c r="N16" s="64">
        <v>400</v>
      </c>
      <c r="O16" s="64">
        <v>15</v>
      </c>
      <c r="P16" s="124">
        <v>16</v>
      </c>
      <c r="Q16" s="91">
        <v>7009</v>
      </c>
      <c r="S16" s="63">
        <v>12</v>
      </c>
      <c r="T16" s="64" t="s">
        <v>41</v>
      </c>
      <c r="U16" s="78">
        <v>5182</v>
      </c>
      <c r="V16" s="70">
        <v>7414.4186046511632</v>
      </c>
      <c r="W16" s="54"/>
      <c r="X16" s="77"/>
      <c r="Y16" s="64">
        <v>4</v>
      </c>
      <c r="Z16" s="64" t="s">
        <v>46</v>
      </c>
      <c r="AA16" s="65" t="s">
        <v>61</v>
      </c>
      <c r="AB16" s="70">
        <v>8015.1197709337248</v>
      </c>
      <c r="AC16" s="54"/>
      <c r="AD16" s="101">
        <v>12</v>
      </c>
      <c r="AE16" s="102" t="s">
        <v>25</v>
      </c>
      <c r="AF16" s="110">
        <v>3114</v>
      </c>
      <c r="AG16" s="103">
        <v>330</v>
      </c>
      <c r="AH16" s="125">
        <v>15.6</v>
      </c>
      <c r="AI16" s="54"/>
      <c r="AJ16" s="77"/>
      <c r="AK16" s="64">
        <v>2</v>
      </c>
      <c r="AL16" s="78">
        <v>4006</v>
      </c>
      <c r="AM16" s="70">
        <v>5957.0159393781032</v>
      </c>
      <c r="AN16" s="54"/>
    </row>
    <row r="17" spans="2:45" s="49" customFormat="1" ht="24" thickBot="1" x14ac:dyDescent="0.3">
      <c r="B17" s="63">
        <v>13</v>
      </c>
      <c r="C17" s="64" t="s">
        <v>46</v>
      </c>
      <c r="D17" s="64" t="s">
        <v>61</v>
      </c>
      <c r="E17" s="65">
        <v>430</v>
      </c>
      <c r="F17" s="66">
        <v>18.399999999999999</v>
      </c>
      <c r="G17" s="67">
        <f t="shared" si="0"/>
        <v>77639.751552795031</v>
      </c>
      <c r="H17" s="67">
        <v>76000</v>
      </c>
      <c r="I17" s="68">
        <v>15.3</v>
      </c>
      <c r="J17" s="69">
        <v>8138.1381381381379</v>
      </c>
      <c r="K17" s="70">
        <v>8015.1197709337248</v>
      </c>
      <c r="M17" s="66">
        <v>3</v>
      </c>
      <c r="N17" s="64">
        <v>500</v>
      </c>
      <c r="O17" s="64">
        <v>5</v>
      </c>
      <c r="P17" s="124">
        <v>18.2</v>
      </c>
      <c r="Q17" s="91">
        <v>3416</v>
      </c>
      <c r="S17" s="73">
        <v>13</v>
      </c>
      <c r="T17" s="74" t="s">
        <v>35</v>
      </c>
      <c r="U17" s="75" t="s">
        <v>36</v>
      </c>
      <c r="V17" s="76">
        <v>7073.1196312591665</v>
      </c>
      <c r="W17" s="54"/>
      <c r="X17" s="77"/>
      <c r="Y17" s="64">
        <v>5</v>
      </c>
      <c r="Z17" s="64" t="s">
        <v>25</v>
      </c>
      <c r="AA17" s="78" t="s">
        <v>65</v>
      </c>
      <c r="AB17" s="70">
        <v>7719.3588937774985</v>
      </c>
      <c r="AC17" s="54"/>
      <c r="AD17" s="107">
        <v>13</v>
      </c>
      <c r="AE17" s="92" t="s">
        <v>27</v>
      </c>
      <c r="AF17" s="126" t="s">
        <v>33</v>
      </c>
      <c r="AG17" s="127">
        <v>350</v>
      </c>
      <c r="AH17" s="128">
        <v>16</v>
      </c>
      <c r="AI17" s="54"/>
      <c r="AJ17" s="77"/>
      <c r="AK17" s="64">
        <v>3</v>
      </c>
      <c r="AL17" s="78">
        <v>4000</v>
      </c>
      <c r="AM17" s="70">
        <v>5036.3208779723018</v>
      </c>
      <c r="AN17" s="54"/>
    </row>
    <row r="18" spans="2:45" s="49" customFormat="1" ht="24" thickBot="1" x14ac:dyDescent="0.3">
      <c r="B18" s="63">
        <v>14</v>
      </c>
      <c r="C18" s="64" t="s">
        <v>48</v>
      </c>
      <c r="D18" s="64" t="s">
        <v>49</v>
      </c>
      <c r="E18" s="65">
        <v>460</v>
      </c>
      <c r="F18" s="66">
        <v>18.399999999999999</v>
      </c>
      <c r="G18" s="67">
        <f t="shared" si="0"/>
        <v>77639.751552795031</v>
      </c>
      <c r="H18" s="67">
        <v>80000</v>
      </c>
      <c r="I18" s="68">
        <v>16.3</v>
      </c>
      <c r="J18" s="69">
        <v>8378.3783783783783</v>
      </c>
      <c r="K18" s="70">
        <v>8154.3054682589564</v>
      </c>
      <c r="M18" s="111">
        <v>4</v>
      </c>
      <c r="N18" s="102">
        <v>600</v>
      </c>
      <c r="O18" s="102">
        <v>3</v>
      </c>
      <c r="P18" s="129">
        <v>20.399999999999999</v>
      </c>
      <c r="Q18" s="117">
        <v>3093</v>
      </c>
      <c r="S18" s="40">
        <v>14</v>
      </c>
      <c r="T18" s="41" t="s">
        <v>25</v>
      </c>
      <c r="U18" s="53">
        <v>3114</v>
      </c>
      <c r="V18" s="48">
        <v>6925.7629722746005</v>
      </c>
      <c r="W18" s="54"/>
      <c r="X18" s="77"/>
      <c r="Y18" s="64">
        <v>6</v>
      </c>
      <c r="Z18" s="64" t="s">
        <v>27</v>
      </c>
      <c r="AA18" s="78" t="s">
        <v>68</v>
      </c>
      <c r="AB18" s="70">
        <v>7515.1896082128642</v>
      </c>
      <c r="AC18" s="54"/>
      <c r="AD18" s="63">
        <v>14</v>
      </c>
      <c r="AE18" s="64" t="s">
        <v>27</v>
      </c>
      <c r="AF18" s="64" t="s">
        <v>69</v>
      </c>
      <c r="AG18" s="65">
        <v>450</v>
      </c>
      <c r="AH18" s="97">
        <v>16</v>
      </c>
      <c r="AI18" s="54"/>
      <c r="AJ18" s="77"/>
      <c r="AK18" s="64">
        <v>4</v>
      </c>
      <c r="AL18" s="78" t="s">
        <v>70</v>
      </c>
      <c r="AM18" s="70">
        <v>2771.3499951751423</v>
      </c>
      <c r="AN18" s="54"/>
    </row>
    <row r="19" spans="2:45" s="49" customFormat="1" ht="23.25" x14ac:dyDescent="0.25">
      <c r="B19" s="63">
        <v>15</v>
      </c>
      <c r="C19" s="64" t="s">
        <v>27</v>
      </c>
      <c r="D19" s="64" t="s">
        <v>54</v>
      </c>
      <c r="E19" s="65">
        <v>430</v>
      </c>
      <c r="F19" s="66">
        <v>18.399999999999999</v>
      </c>
      <c r="G19" s="67">
        <f t="shared" si="0"/>
        <v>77639.751552795031</v>
      </c>
      <c r="H19" s="67">
        <v>73000</v>
      </c>
      <c r="I19" s="68">
        <v>16.2</v>
      </c>
      <c r="J19" s="69">
        <v>8318.3183183183191</v>
      </c>
      <c r="K19" s="70">
        <v>8105.5241287799436</v>
      </c>
      <c r="M19" s="12"/>
      <c r="N19" s="54"/>
      <c r="O19" s="54"/>
      <c r="P19" s="54"/>
      <c r="Q19" s="54"/>
      <c r="S19" s="63">
        <v>15</v>
      </c>
      <c r="T19" s="64" t="s">
        <v>25</v>
      </c>
      <c r="U19" s="78" t="s">
        <v>34</v>
      </c>
      <c r="V19" s="70">
        <v>6864.3410852713168</v>
      </c>
      <c r="W19" s="54"/>
      <c r="X19" s="77"/>
      <c r="Y19" s="64">
        <v>7</v>
      </c>
      <c r="Z19" s="64" t="s">
        <v>27</v>
      </c>
      <c r="AA19" s="65" t="s">
        <v>69</v>
      </c>
      <c r="AB19" s="70">
        <v>7450.2409386130312</v>
      </c>
      <c r="AC19" s="54"/>
      <c r="AD19" s="63">
        <v>15</v>
      </c>
      <c r="AE19" s="64" t="s">
        <v>25</v>
      </c>
      <c r="AF19" s="64">
        <v>398</v>
      </c>
      <c r="AG19" s="65">
        <v>390</v>
      </c>
      <c r="AH19" s="97">
        <v>16.100000000000001</v>
      </c>
      <c r="AI19" s="54"/>
      <c r="AJ19" s="77"/>
      <c r="AK19" s="64">
        <v>5</v>
      </c>
      <c r="AL19" s="78">
        <v>6000</v>
      </c>
      <c r="AM19" s="70">
        <v>2554.9617217969094</v>
      </c>
      <c r="AN19" s="54"/>
    </row>
    <row r="20" spans="2:45" s="49" customFormat="1" ht="24" thickBot="1" x14ac:dyDescent="0.3">
      <c r="B20" s="63">
        <v>16</v>
      </c>
      <c r="C20" s="64" t="s">
        <v>27</v>
      </c>
      <c r="D20" s="64" t="s">
        <v>69</v>
      </c>
      <c r="E20" s="65">
        <v>450</v>
      </c>
      <c r="F20" s="66">
        <v>19.399999999999999</v>
      </c>
      <c r="G20" s="67">
        <f t="shared" si="0"/>
        <v>73637.702503681896</v>
      </c>
      <c r="H20" s="67">
        <v>71000</v>
      </c>
      <c r="I20" s="68">
        <v>16</v>
      </c>
      <c r="J20" s="69">
        <v>7627.6276276276276</v>
      </c>
      <c r="K20" s="70">
        <v>7450.2409386130312</v>
      </c>
      <c r="M20" s="54"/>
      <c r="N20" s="54"/>
      <c r="O20" s="54"/>
      <c r="P20" s="54"/>
      <c r="Q20" s="54"/>
      <c r="S20" s="63">
        <v>16</v>
      </c>
      <c r="T20" s="64" t="s">
        <v>41</v>
      </c>
      <c r="U20" s="78">
        <v>5685</v>
      </c>
      <c r="V20" s="70">
        <v>6618.3259297970553</v>
      </c>
      <c r="W20" s="54"/>
      <c r="X20" s="77"/>
      <c r="Y20" s="64">
        <v>8</v>
      </c>
      <c r="Z20" s="64" t="s">
        <v>41</v>
      </c>
      <c r="AA20" s="78">
        <v>5182</v>
      </c>
      <c r="AB20" s="70">
        <v>7414.4186046511632</v>
      </c>
      <c r="AC20" s="54"/>
      <c r="AD20" s="63">
        <v>16</v>
      </c>
      <c r="AE20" s="64" t="s">
        <v>41</v>
      </c>
      <c r="AF20" s="89">
        <v>5182</v>
      </c>
      <c r="AG20" s="65">
        <v>450</v>
      </c>
      <c r="AH20" s="97">
        <v>16.100000000000001</v>
      </c>
      <c r="AI20" s="54"/>
      <c r="AJ20" s="77"/>
      <c r="AK20" s="74">
        <v>6</v>
      </c>
      <c r="AL20" s="130">
        <v>6030</v>
      </c>
      <c r="AM20" s="76">
        <v>2526.1447349414993</v>
      </c>
      <c r="AN20" s="54"/>
    </row>
    <row r="21" spans="2:45" s="49" customFormat="1" ht="23.25" x14ac:dyDescent="0.25">
      <c r="B21" s="63">
        <v>17</v>
      </c>
      <c r="C21" s="64" t="s">
        <v>27</v>
      </c>
      <c r="D21" s="89" t="s">
        <v>68</v>
      </c>
      <c r="E21" s="65">
        <v>460</v>
      </c>
      <c r="F21" s="66">
        <v>19.399999999999999</v>
      </c>
      <c r="G21" s="67">
        <f t="shared" si="0"/>
        <v>73637.702503681896</v>
      </c>
      <c r="H21" s="67">
        <v>67000</v>
      </c>
      <c r="I21" s="68">
        <v>15.6</v>
      </c>
      <c r="J21" s="69">
        <v>7657.6576576576572</v>
      </c>
      <c r="K21" s="70">
        <v>7515.1896082128642</v>
      </c>
      <c r="M21" s="54"/>
      <c r="N21" s="54"/>
      <c r="O21" s="54"/>
      <c r="P21" s="54"/>
      <c r="Q21" s="54"/>
      <c r="S21" s="63">
        <v>17</v>
      </c>
      <c r="T21" s="64" t="s">
        <v>46</v>
      </c>
      <c r="U21" s="78" t="s">
        <v>47</v>
      </c>
      <c r="V21" s="70">
        <v>6611.0412738319719</v>
      </c>
      <c r="W21" s="54"/>
      <c r="X21" s="77"/>
      <c r="Y21" s="64">
        <v>9</v>
      </c>
      <c r="Z21" s="64" t="s">
        <v>25</v>
      </c>
      <c r="AA21" s="78" t="s">
        <v>34</v>
      </c>
      <c r="AB21" s="70">
        <v>6864.3410852713168</v>
      </c>
      <c r="AC21" s="54"/>
      <c r="AD21" s="63">
        <v>17</v>
      </c>
      <c r="AE21" s="64" t="s">
        <v>27</v>
      </c>
      <c r="AF21" s="64" t="s">
        <v>54</v>
      </c>
      <c r="AG21" s="65">
        <v>430</v>
      </c>
      <c r="AH21" s="97">
        <v>16.2</v>
      </c>
      <c r="AI21" s="54"/>
      <c r="AJ21" s="55" t="s">
        <v>25</v>
      </c>
      <c r="AK21" s="41">
        <v>1</v>
      </c>
      <c r="AL21" s="53" t="s">
        <v>65</v>
      </c>
      <c r="AM21" s="48">
        <v>7719.3588937774985</v>
      </c>
      <c r="AN21" s="54"/>
      <c r="AO21" s="131"/>
      <c r="AS21" s="88"/>
    </row>
    <row r="22" spans="2:45" s="49" customFormat="1" ht="23.25" x14ac:dyDescent="0.25">
      <c r="B22" s="63">
        <v>18</v>
      </c>
      <c r="C22" s="64" t="s">
        <v>27</v>
      </c>
      <c r="D22" s="89" t="s">
        <v>39</v>
      </c>
      <c r="E22" s="65">
        <v>490</v>
      </c>
      <c r="F22" s="66">
        <v>19.399999999999999</v>
      </c>
      <c r="G22" s="67">
        <f t="shared" si="0"/>
        <v>73637.702503681896</v>
      </c>
      <c r="H22" s="67">
        <v>73000</v>
      </c>
      <c r="I22" s="68">
        <v>16.3</v>
      </c>
      <c r="J22" s="69">
        <v>9040</v>
      </c>
      <c r="K22" s="70">
        <v>8798.2325581395344</v>
      </c>
      <c r="M22" s="54"/>
      <c r="N22" s="54"/>
      <c r="O22" s="54"/>
      <c r="P22" s="54"/>
      <c r="Q22" s="54"/>
      <c r="S22" s="63">
        <v>18</v>
      </c>
      <c r="T22" s="64" t="s">
        <v>55</v>
      </c>
      <c r="U22" s="78">
        <v>3023</v>
      </c>
      <c r="V22" s="70">
        <v>6603.2544172079051</v>
      </c>
      <c r="W22" s="54"/>
      <c r="X22" s="77"/>
      <c r="Y22" s="64">
        <v>10</v>
      </c>
      <c r="Z22" s="64" t="s">
        <v>41</v>
      </c>
      <c r="AA22" s="78">
        <v>5685</v>
      </c>
      <c r="AB22" s="70">
        <v>6618.3259297970553</v>
      </c>
      <c r="AC22" s="54"/>
      <c r="AD22" s="63">
        <v>18</v>
      </c>
      <c r="AE22" s="64" t="s">
        <v>55</v>
      </c>
      <c r="AF22" s="89">
        <v>4000</v>
      </c>
      <c r="AG22" s="65">
        <v>400</v>
      </c>
      <c r="AH22" s="97">
        <v>16.2</v>
      </c>
      <c r="AI22" s="54"/>
      <c r="AJ22" s="77"/>
      <c r="AK22" s="64">
        <v>2</v>
      </c>
      <c r="AL22" s="78">
        <v>3399</v>
      </c>
      <c r="AM22" s="70">
        <v>7607.2351421188623</v>
      </c>
      <c r="AN22" s="54"/>
      <c r="AO22" s="131"/>
      <c r="AS22" s="88"/>
    </row>
    <row r="23" spans="2:45" s="49" customFormat="1" ht="23.25" x14ac:dyDescent="0.25">
      <c r="B23" s="63">
        <v>19</v>
      </c>
      <c r="C23" s="64" t="s">
        <v>41</v>
      </c>
      <c r="D23" s="89">
        <v>5182</v>
      </c>
      <c r="E23" s="65">
        <v>450</v>
      </c>
      <c r="F23" s="66">
        <v>18.399999999999999</v>
      </c>
      <c r="G23" s="67">
        <f t="shared" si="0"/>
        <v>77639.751552795031</v>
      </c>
      <c r="H23" s="67">
        <v>78000</v>
      </c>
      <c r="I23" s="68">
        <v>16.100000000000001</v>
      </c>
      <c r="J23" s="69">
        <v>7600</v>
      </c>
      <c r="K23" s="70">
        <v>7414.4186046511632</v>
      </c>
      <c r="M23" s="54"/>
      <c r="N23" s="54"/>
      <c r="O23" s="54"/>
      <c r="P23" s="54"/>
      <c r="Q23" s="54"/>
      <c r="S23" s="63">
        <v>19</v>
      </c>
      <c r="T23" s="64" t="s">
        <v>25</v>
      </c>
      <c r="U23" s="78" t="s">
        <v>62</v>
      </c>
      <c r="V23" s="70">
        <v>6573.6434108527119</v>
      </c>
      <c r="W23" s="54"/>
      <c r="X23" s="77"/>
      <c r="Y23" s="64">
        <v>11</v>
      </c>
      <c r="Z23" s="64" t="s">
        <v>25</v>
      </c>
      <c r="AA23" s="78" t="s">
        <v>62</v>
      </c>
      <c r="AB23" s="70">
        <v>6573.6434108527119</v>
      </c>
      <c r="AC23" s="54"/>
      <c r="AD23" s="63">
        <v>19</v>
      </c>
      <c r="AE23" s="64" t="s">
        <v>27</v>
      </c>
      <c r="AF23" s="89" t="s">
        <v>39</v>
      </c>
      <c r="AG23" s="65">
        <v>490</v>
      </c>
      <c r="AH23" s="97">
        <v>16.3</v>
      </c>
      <c r="AI23" s="54"/>
      <c r="AJ23" s="77"/>
      <c r="AK23" s="64">
        <v>3</v>
      </c>
      <c r="AL23" s="65">
        <v>398</v>
      </c>
      <c r="AM23" s="70">
        <v>7441.371604162302</v>
      </c>
      <c r="AN23" s="54"/>
      <c r="AO23" s="131"/>
      <c r="AS23" s="88"/>
    </row>
    <row r="24" spans="2:45" s="49" customFormat="1" ht="24" thickBot="1" x14ac:dyDescent="0.3">
      <c r="B24" s="63">
        <v>20</v>
      </c>
      <c r="C24" s="64" t="s">
        <v>41</v>
      </c>
      <c r="D24" s="89">
        <v>5685</v>
      </c>
      <c r="E24" s="65">
        <v>490</v>
      </c>
      <c r="F24" s="66">
        <v>18.399999999999999</v>
      </c>
      <c r="G24" s="67">
        <f t="shared" si="0"/>
        <v>77639.751552795031</v>
      </c>
      <c r="H24" s="67">
        <v>79000</v>
      </c>
      <c r="I24" s="68">
        <v>16.5</v>
      </c>
      <c r="J24" s="69">
        <v>6816.4794007490636</v>
      </c>
      <c r="K24" s="70">
        <v>6618.3259297970553</v>
      </c>
      <c r="M24" s="54"/>
      <c r="N24" s="54"/>
      <c r="O24" s="54"/>
      <c r="P24" s="54"/>
      <c r="Q24" s="54"/>
      <c r="S24" s="101">
        <v>20</v>
      </c>
      <c r="T24" s="102" t="s">
        <v>25</v>
      </c>
      <c r="U24" s="132" t="s">
        <v>40</v>
      </c>
      <c r="V24" s="104">
        <v>6025.2112577693979</v>
      </c>
      <c r="W24" s="54"/>
      <c r="X24" s="77"/>
      <c r="Y24" s="64">
        <v>12</v>
      </c>
      <c r="Z24" s="64" t="s">
        <v>25</v>
      </c>
      <c r="AA24" s="78" t="s">
        <v>40</v>
      </c>
      <c r="AB24" s="70">
        <v>6025.2112577693979</v>
      </c>
      <c r="AC24" s="54"/>
      <c r="AD24" s="63">
        <v>20</v>
      </c>
      <c r="AE24" s="64" t="s">
        <v>48</v>
      </c>
      <c r="AF24" s="64" t="s">
        <v>49</v>
      </c>
      <c r="AG24" s="65">
        <v>460</v>
      </c>
      <c r="AH24" s="97">
        <v>16.3</v>
      </c>
      <c r="AI24" s="54"/>
      <c r="AJ24" s="77"/>
      <c r="AK24" s="64">
        <v>4</v>
      </c>
      <c r="AL24" s="78">
        <v>3114</v>
      </c>
      <c r="AM24" s="70">
        <v>6925.7629722746005</v>
      </c>
      <c r="AN24" s="54"/>
      <c r="AO24" s="131"/>
      <c r="AS24" s="88"/>
    </row>
    <row r="25" spans="2:45" s="49" customFormat="1" ht="24" thickBot="1" x14ac:dyDescent="0.3">
      <c r="B25" s="63">
        <v>21</v>
      </c>
      <c r="C25" s="64" t="s">
        <v>55</v>
      </c>
      <c r="D25" s="89">
        <v>4000</v>
      </c>
      <c r="E25" s="65">
        <v>400</v>
      </c>
      <c r="F25" s="66">
        <v>19.399999999999999</v>
      </c>
      <c r="G25" s="67">
        <f t="shared" si="0"/>
        <v>73637.702503681896</v>
      </c>
      <c r="H25" s="67">
        <v>67000</v>
      </c>
      <c r="I25" s="68">
        <v>16.2</v>
      </c>
      <c r="J25" s="69">
        <v>5168.5393258426966</v>
      </c>
      <c r="K25" s="70">
        <v>5036.3208779723018</v>
      </c>
      <c r="M25" s="12"/>
      <c r="N25" s="12"/>
      <c r="O25" s="12"/>
      <c r="P25" s="133"/>
      <c r="Q25" s="134"/>
      <c r="S25" s="107">
        <v>21</v>
      </c>
      <c r="T25" s="92" t="s">
        <v>55</v>
      </c>
      <c r="U25" s="93">
        <v>4006</v>
      </c>
      <c r="V25" s="94">
        <v>5957.0159393781032</v>
      </c>
      <c r="W25" s="54"/>
      <c r="X25" s="77"/>
      <c r="Y25" s="64">
        <v>13</v>
      </c>
      <c r="Z25" s="64" t="s">
        <v>55</v>
      </c>
      <c r="AA25" s="78">
        <v>4006</v>
      </c>
      <c r="AB25" s="70">
        <v>5957.0159393781032</v>
      </c>
      <c r="AC25" s="54"/>
      <c r="AD25" s="73">
        <v>21</v>
      </c>
      <c r="AE25" s="74" t="s">
        <v>41</v>
      </c>
      <c r="AF25" s="79">
        <v>5685</v>
      </c>
      <c r="AG25" s="80">
        <v>490</v>
      </c>
      <c r="AH25" s="81">
        <v>16.5</v>
      </c>
      <c r="AI25" s="54"/>
      <c r="AJ25" s="77"/>
      <c r="AK25" s="64">
        <v>5</v>
      </c>
      <c r="AL25" s="78" t="s">
        <v>34</v>
      </c>
      <c r="AM25" s="70">
        <v>6864.3410852713168</v>
      </c>
      <c r="AN25" s="54"/>
      <c r="AO25" s="131"/>
      <c r="AS25" s="88"/>
    </row>
    <row r="26" spans="2:45" s="49" customFormat="1" ht="24" thickBot="1" x14ac:dyDescent="0.3">
      <c r="B26" s="63">
        <v>22</v>
      </c>
      <c r="C26" s="64" t="s">
        <v>55</v>
      </c>
      <c r="D26" s="89">
        <v>4006</v>
      </c>
      <c r="E26" s="65">
        <v>400</v>
      </c>
      <c r="F26" s="66">
        <v>19.399999999999999</v>
      </c>
      <c r="G26" s="67">
        <f t="shared" si="0"/>
        <v>73637.702503681896</v>
      </c>
      <c r="H26" s="67">
        <v>71000</v>
      </c>
      <c r="I26" s="68">
        <v>17.100000000000001</v>
      </c>
      <c r="J26" s="69">
        <v>6179.7752808988762</v>
      </c>
      <c r="K26" s="70">
        <v>5957.0159393781032</v>
      </c>
      <c r="M26" s="12"/>
      <c r="N26" s="12"/>
      <c r="O26" s="12"/>
      <c r="P26" s="12"/>
      <c r="Q26" s="12"/>
      <c r="S26" s="73">
        <v>22</v>
      </c>
      <c r="T26" s="74" t="s">
        <v>55</v>
      </c>
      <c r="U26" s="75">
        <v>4000</v>
      </c>
      <c r="V26" s="76">
        <v>5036.3208779723018</v>
      </c>
      <c r="W26" s="54"/>
      <c r="X26" s="77"/>
      <c r="Y26" s="64">
        <v>14</v>
      </c>
      <c r="Z26" s="64" t="s">
        <v>55</v>
      </c>
      <c r="AA26" s="78">
        <v>4000</v>
      </c>
      <c r="AB26" s="70">
        <v>5036.3208779723018</v>
      </c>
      <c r="AC26" s="54"/>
      <c r="AD26" s="40">
        <v>22</v>
      </c>
      <c r="AE26" s="41" t="s">
        <v>55</v>
      </c>
      <c r="AF26" s="42">
        <v>4006</v>
      </c>
      <c r="AG26" s="43">
        <v>400</v>
      </c>
      <c r="AH26" s="56">
        <v>17.100000000000001</v>
      </c>
      <c r="AI26" s="54"/>
      <c r="AJ26" s="77"/>
      <c r="AK26" s="64">
        <v>6</v>
      </c>
      <c r="AL26" s="78" t="s">
        <v>62</v>
      </c>
      <c r="AM26" s="70">
        <v>6573.6434108527119</v>
      </c>
      <c r="AN26" s="54"/>
      <c r="AO26" s="131"/>
      <c r="AS26" s="88"/>
    </row>
    <row r="27" spans="2:45" s="49" customFormat="1" ht="24" thickBot="1" x14ac:dyDescent="0.3">
      <c r="B27" s="101">
        <v>23</v>
      </c>
      <c r="C27" s="102" t="s">
        <v>29</v>
      </c>
      <c r="D27" s="110" t="s">
        <v>30</v>
      </c>
      <c r="E27" s="103">
        <v>400</v>
      </c>
      <c r="F27" s="111">
        <v>21.3</v>
      </c>
      <c r="G27" s="112">
        <f t="shared" si="0"/>
        <v>67069.081153588195</v>
      </c>
      <c r="H27" s="112">
        <v>62000</v>
      </c>
      <c r="I27" s="113">
        <v>17.399999999999999</v>
      </c>
      <c r="J27" s="114">
        <v>5093.6329588014987</v>
      </c>
      <c r="K27" s="104">
        <v>4892.2567720581837</v>
      </c>
      <c r="M27" s="12"/>
      <c r="N27" s="54"/>
      <c r="O27" s="54"/>
      <c r="P27" s="54"/>
      <c r="Q27" s="54"/>
      <c r="S27" s="40">
        <v>23</v>
      </c>
      <c r="T27" s="41" t="s">
        <v>29</v>
      </c>
      <c r="U27" s="53" t="s">
        <v>30</v>
      </c>
      <c r="V27" s="48">
        <v>4892.2567720581837</v>
      </c>
      <c r="W27" s="54"/>
      <c r="X27" s="121"/>
      <c r="Y27" s="102">
        <v>15</v>
      </c>
      <c r="Z27" s="102" t="s">
        <v>29</v>
      </c>
      <c r="AA27" s="132" t="s">
        <v>30</v>
      </c>
      <c r="AB27" s="104">
        <v>4892.2567720581837</v>
      </c>
      <c r="AC27" s="54"/>
      <c r="AD27" s="63">
        <v>23</v>
      </c>
      <c r="AE27" s="64" t="s">
        <v>29</v>
      </c>
      <c r="AF27" s="89" t="s">
        <v>30</v>
      </c>
      <c r="AG27" s="65">
        <v>400</v>
      </c>
      <c r="AH27" s="97">
        <v>17.399999999999999</v>
      </c>
      <c r="AI27" s="54"/>
      <c r="AJ27" s="77"/>
      <c r="AK27" s="64">
        <v>7</v>
      </c>
      <c r="AL27" s="78" t="s">
        <v>40</v>
      </c>
      <c r="AM27" s="70">
        <v>6025.2112577693979</v>
      </c>
      <c r="AN27" s="54"/>
      <c r="AO27" s="131"/>
      <c r="AS27" s="88"/>
    </row>
    <row r="28" spans="2:45" s="49" customFormat="1" ht="24" thickBot="1" x14ac:dyDescent="0.3">
      <c r="B28" s="40">
        <v>24</v>
      </c>
      <c r="C28" s="41" t="s">
        <v>25</v>
      </c>
      <c r="D28" s="42" t="s">
        <v>71</v>
      </c>
      <c r="E28" s="43">
        <v>510</v>
      </c>
      <c r="F28" s="44">
        <v>20.399999999999999</v>
      </c>
      <c r="G28" s="45">
        <f t="shared" si="0"/>
        <v>70028.011204481794</v>
      </c>
      <c r="H28" s="45">
        <v>56000</v>
      </c>
      <c r="I28" s="46">
        <v>17.5</v>
      </c>
      <c r="J28" s="47">
        <v>4223.6024844720496</v>
      </c>
      <c r="K28" s="48">
        <v>4051.7116856853968</v>
      </c>
      <c r="M28" s="54"/>
      <c r="N28" s="54"/>
      <c r="O28" s="54"/>
      <c r="P28" s="54"/>
      <c r="Q28" s="54"/>
      <c r="S28" s="63">
        <v>24</v>
      </c>
      <c r="T28" s="64" t="s">
        <v>46</v>
      </c>
      <c r="U28" s="78" t="s">
        <v>72</v>
      </c>
      <c r="V28" s="70">
        <v>4196.7576956479779</v>
      </c>
      <c r="W28" s="54"/>
      <c r="X28" s="77">
        <v>500</v>
      </c>
      <c r="Y28" s="92">
        <v>1</v>
      </c>
      <c r="Z28" s="92" t="s">
        <v>25</v>
      </c>
      <c r="AA28" s="93" t="s">
        <v>71</v>
      </c>
      <c r="AB28" s="94">
        <v>4051.7116856853968</v>
      </c>
      <c r="AC28" s="54"/>
      <c r="AD28" s="63">
        <v>24</v>
      </c>
      <c r="AE28" s="64" t="s">
        <v>25</v>
      </c>
      <c r="AF28" s="89" t="s">
        <v>71</v>
      </c>
      <c r="AG28" s="65">
        <v>510</v>
      </c>
      <c r="AH28" s="97">
        <v>17.5</v>
      </c>
      <c r="AI28" s="54"/>
      <c r="AJ28" s="121"/>
      <c r="AK28" s="102">
        <v>8</v>
      </c>
      <c r="AL28" s="132" t="s">
        <v>71</v>
      </c>
      <c r="AM28" s="104">
        <v>4051.7116856853968</v>
      </c>
      <c r="AN28" s="54"/>
      <c r="AO28" s="131"/>
      <c r="AS28" s="88"/>
    </row>
    <row r="29" spans="2:45" s="49" customFormat="1" ht="24" thickBot="1" x14ac:dyDescent="0.3">
      <c r="B29" s="63">
        <v>25</v>
      </c>
      <c r="C29" s="64" t="s">
        <v>46</v>
      </c>
      <c r="D29" s="89" t="s">
        <v>73</v>
      </c>
      <c r="E29" s="65">
        <v>520</v>
      </c>
      <c r="F29" s="66">
        <v>20.399999999999999</v>
      </c>
      <c r="G29" s="67">
        <f t="shared" si="0"/>
        <v>70028.011204481794</v>
      </c>
      <c r="H29" s="67">
        <v>70000</v>
      </c>
      <c r="I29" s="68">
        <v>18.2</v>
      </c>
      <c r="J29" s="69">
        <v>3478.2608695652175</v>
      </c>
      <c r="K29" s="70">
        <v>3308.392315470172</v>
      </c>
      <c r="M29" s="54"/>
      <c r="N29" s="54"/>
      <c r="O29" s="54"/>
      <c r="P29" s="54"/>
      <c r="Q29" s="54"/>
      <c r="S29" s="101">
        <v>25</v>
      </c>
      <c r="T29" s="102" t="s">
        <v>25</v>
      </c>
      <c r="U29" s="132" t="s">
        <v>71</v>
      </c>
      <c r="V29" s="104">
        <v>4051.7116856853968</v>
      </c>
      <c r="W29" s="54"/>
      <c r="X29" s="77"/>
      <c r="Y29" s="64">
        <v>2</v>
      </c>
      <c r="Z29" s="64" t="s">
        <v>46</v>
      </c>
      <c r="AA29" s="78" t="s">
        <v>74</v>
      </c>
      <c r="AB29" s="70">
        <v>3621.4069045211618</v>
      </c>
      <c r="AC29" s="54"/>
      <c r="AD29" s="101">
        <v>25</v>
      </c>
      <c r="AE29" s="102" t="s">
        <v>46</v>
      </c>
      <c r="AF29" s="110" t="s">
        <v>74</v>
      </c>
      <c r="AG29" s="103">
        <v>570</v>
      </c>
      <c r="AH29" s="125">
        <v>17.8</v>
      </c>
      <c r="AI29" s="54"/>
      <c r="AJ29" s="77" t="s">
        <v>48</v>
      </c>
      <c r="AK29" s="92">
        <v>1</v>
      </c>
      <c r="AL29" s="127" t="s">
        <v>49</v>
      </c>
      <c r="AM29" s="94">
        <v>8154.3054682589564</v>
      </c>
      <c r="AN29" s="54"/>
      <c r="AO29" s="131"/>
      <c r="AS29" s="88"/>
    </row>
    <row r="30" spans="2:45" s="49" customFormat="1" ht="24" thickBot="1" x14ac:dyDescent="0.3">
      <c r="B30" s="63">
        <v>26</v>
      </c>
      <c r="C30" s="64" t="s">
        <v>46</v>
      </c>
      <c r="D30" s="89" t="s">
        <v>74</v>
      </c>
      <c r="E30" s="65">
        <v>570</v>
      </c>
      <c r="F30" s="66">
        <v>20.399999999999999</v>
      </c>
      <c r="G30" s="67">
        <f t="shared" si="0"/>
        <v>70028.011204481794</v>
      </c>
      <c r="H30" s="67">
        <v>66000</v>
      </c>
      <c r="I30" s="68">
        <v>17.8</v>
      </c>
      <c r="J30" s="69">
        <v>3788.8198757763976</v>
      </c>
      <c r="K30" s="70">
        <v>3621.4069045211618</v>
      </c>
      <c r="M30" s="54"/>
      <c r="N30" s="54"/>
      <c r="O30" s="54"/>
      <c r="P30" s="54"/>
      <c r="Q30" s="54"/>
      <c r="S30" s="107">
        <v>26</v>
      </c>
      <c r="T30" s="92" t="s">
        <v>46</v>
      </c>
      <c r="U30" s="93" t="s">
        <v>74</v>
      </c>
      <c r="V30" s="94">
        <v>3621.4069045211618</v>
      </c>
      <c r="W30" s="54"/>
      <c r="X30" s="77"/>
      <c r="Y30" s="64">
        <v>3</v>
      </c>
      <c r="Z30" s="64" t="s">
        <v>48</v>
      </c>
      <c r="AA30" s="78" t="s">
        <v>75</v>
      </c>
      <c r="AB30" s="70">
        <v>3325.6897298858876</v>
      </c>
      <c r="AC30" s="54"/>
      <c r="AD30" s="107">
        <v>26</v>
      </c>
      <c r="AE30" s="92" t="s">
        <v>46</v>
      </c>
      <c r="AF30" s="126" t="s">
        <v>73</v>
      </c>
      <c r="AG30" s="127">
        <v>520</v>
      </c>
      <c r="AH30" s="128">
        <v>18.2</v>
      </c>
      <c r="AI30" s="54"/>
      <c r="AJ30" s="77"/>
      <c r="AK30" s="74">
        <v>2</v>
      </c>
      <c r="AL30" s="75" t="s">
        <v>75</v>
      </c>
      <c r="AM30" s="76">
        <v>3325.6897298858876</v>
      </c>
      <c r="AN30" s="54"/>
      <c r="AO30" s="131"/>
      <c r="AS30" s="88"/>
    </row>
    <row r="31" spans="2:45" s="49" customFormat="1" ht="24" thickBot="1" x14ac:dyDescent="0.3">
      <c r="B31" s="63">
        <v>27</v>
      </c>
      <c r="C31" s="64" t="s">
        <v>48</v>
      </c>
      <c r="D31" s="89" t="s">
        <v>75</v>
      </c>
      <c r="E31" s="65">
        <v>510</v>
      </c>
      <c r="F31" s="66">
        <v>19.399999999999999</v>
      </c>
      <c r="G31" s="67">
        <f t="shared" si="0"/>
        <v>73637.702503681896</v>
      </c>
      <c r="H31" s="67">
        <v>66000</v>
      </c>
      <c r="I31" s="68">
        <v>18.5</v>
      </c>
      <c r="J31" s="69">
        <v>3509.3167701863354</v>
      </c>
      <c r="K31" s="70">
        <v>3325.6897298858876</v>
      </c>
      <c r="M31" s="54"/>
      <c r="N31" s="54"/>
      <c r="O31" s="54"/>
      <c r="P31" s="54"/>
      <c r="Q31" s="54"/>
      <c r="S31" s="63">
        <v>27</v>
      </c>
      <c r="T31" s="64" t="s">
        <v>48</v>
      </c>
      <c r="U31" s="78" t="s">
        <v>75</v>
      </c>
      <c r="V31" s="70">
        <v>3325.6897298858876</v>
      </c>
      <c r="W31" s="54"/>
      <c r="X31" s="77"/>
      <c r="Y31" s="64">
        <v>4</v>
      </c>
      <c r="Z31" s="64" t="s">
        <v>46</v>
      </c>
      <c r="AA31" s="78" t="s">
        <v>73</v>
      </c>
      <c r="AB31" s="70">
        <v>3308.392315470172</v>
      </c>
      <c r="AC31" s="54"/>
      <c r="AD31" s="73">
        <v>27</v>
      </c>
      <c r="AE31" s="74" t="s">
        <v>48</v>
      </c>
      <c r="AF31" s="79" t="s">
        <v>75</v>
      </c>
      <c r="AG31" s="80">
        <v>510</v>
      </c>
      <c r="AH31" s="81">
        <v>18.5</v>
      </c>
      <c r="AI31" s="54"/>
      <c r="AJ31" s="55" t="s">
        <v>46</v>
      </c>
      <c r="AK31" s="41">
        <v>1</v>
      </c>
      <c r="AL31" s="43" t="s">
        <v>61</v>
      </c>
      <c r="AM31" s="48">
        <v>8015.1197709337248</v>
      </c>
      <c r="AN31" s="54"/>
      <c r="AO31" s="131"/>
      <c r="AS31" s="88"/>
    </row>
    <row r="32" spans="2:45" s="49" customFormat="1" ht="24" thickBot="1" x14ac:dyDescent="0.3">
      <c r="B32" s="101">
        <v>28</v>
      </c>
      <c r="C32" s="102" t="s">
        <v>55</v>
      </c>
      <c r="D32" s="110" t="s">
        <v>70</v>
      </c>
      <c r="E32" s="103">
        <v>500</v>
      </c>
      <c r="F32" s="111">
        <v>21.3</v>
      </c>
      <c r="G32" s="112">
        <f t="shared" si="0"/>
        <v>67069.081153588195</v>
      </c>
      <c r="H32" s="112">
        <v>67000</v>
      </c>
      <c r="I32" s="113">
        <v>19.100000000000001</v>
      </c>
      <c r="J32" s="114">
        <v>2946.058091286307</v>
      </c>
      <c r="K32" s="104">
        <v>2771.3499951751423</v>
      </c>
      <c r="M32" s="54"/>
      <c r="N32" s="54"/>
      <c r="O32" s="54"/>
      <c r="P32" s="54"/>
      <c r="Q32" s="54"/>
      <c r="S32" s="73">
        <v>28</v>
      </c>
      <c r="T32" s="74" t="s">
        <v>46</v>
      </c>
      <c r="U32" s="75" t="s">
        <v>73</v>
      </c>
      <c r="V32" s="76">
        <v>3308.392315470172</v>
      </c>
      <c r="W32" s="54"/>
      <c r="X32" s="77"/>
      <c r="Y32" s="74">
        <v>5</v>
      </c>
      <c r="Z32" s="74" t="s">
        <v>55</v>
      </c>
      <c r="AA32" s="75" t="s">
        <v>70</v>
      </c>
      <c r="AB32" s="76">
        <v>2771.3499951751423</v>
      </c>
      <c r="AC32" s="54"/>
      <c r="AD32" s="40">
        <v>28</v>
      </c>
      <c r="AE32" s="41" t="s">
        <v>55</v>
      </c>
      <c r="AF32" s="42" t="s">
        <v>70</v>
      </c>
      <c r="AG32" s="43">
        <v>500</v>
      </c>
      <c r="AH32" s="56">
        <v>19.100000000000001</v>
      </c>
      <c r="AI32" s="54"/>
      <c r="AJ32" s="77"/>
      <c r="AK32" s="64">
        <v>2</v>
      </c>
      <c r="AL32" s="78" t="s">
        <v>47</v>
      </c>
      <c r="AM32" s="70">
        <v>6611.0412738319719</v>
      </c>
      <c r="AN32" s="54"/>
      <c r="AO32" s="131"/>
      <c r="AS32" s="88"/>
    </row>
    <row r="33" spans="2:45" s="49" customFormat="1" ht="24" thickBot="1" x14ac:dyDescent="0.3">
      <c r="B33" s="107">
        <v>29</v>
      </c>
      <c r="C33" s="92" t="s">
        <v>46</v>
      </c>
      <c r="D33" s="126" t="s">
        <v>72</v>
      </c>
      <c r="E33" s="127">
        <v>630</v>
      </c>
      <c r="F33" s="122">
        <v>20.399999999999999</v>
      </c>
      <c r="G33" s="135">
        <f t="shared" si="0"/>
        <v>70028.011204481794</v>
      </c>
      <c r="H33" s="135">
        <v>69000</v>
      </c>
      <c r="I33" s="136">
        <v>20.2</v>
      </c>
      <c r="J33" s="137">
        <v>4522.8215767634856</v>
      </c>
      <c r="K33" s="94">
        <v>4196.7576956479779</v>
      </c>
      <c r="M33" s="54"/>
      <c r="N33" s="54"/>
      <c r="O33" s="54"/>
      <c r="P33" s="54"/>
      <c r="Q33" s="54"/>
      <c r="S33" s="40">
        <v>29</v>
      </c>
      <c r="T33" s="41" t="s">
        <v>55</v>
      </c>
      <c r="U33" s="53" t="s">
        <v>70</v>
      </c>
      <c r="V33" s="48">
        <v>2771.3499951751423</v>
      </c>
      <c r="W33" s="54"/>
      <c r="X33" s="55">
        <v>600</v>
      </c>
      <c r="Y33" s="41">
        <v>1</v>
      </c>
      <c r="Z33" s="41" t="s">
        <v>46</v>
      </c>
      <c r="AA33" s="53" t="s">
        <v>72</v>
      </c>
      <c r="AB33" s="48">
        <v>4196.7576956479779</v>
      </c>
      <c r="AC33" s="54"/>
      <c r="AD33" s="101">
        <v>29</v>
      </c>
      <c r="AE33" s="102" t="s">
        <v>55</v>
      </c>
      <c r="AF33" s="110">
        <v>6000</v>
      </c>
      <c r="AG33" s="103">
        <v>600</v>
      </c>
      <c r="AH33" s="125">
        <v>19.600000000000001</v>
      </c>
      <c r="AI33" s="54"/>
      <c r="AJ33" s="77"/>
      <c r="AK33" s="64">
        <v>3</v>
      </c>
      <c r="AL33" s="78" t="s">
        <v>72</v>
      </c>
      <c r="AM33" s="70">
        <v>4196.7576956479779</v>
      </c>
      <c r="AN33" s="54"/>
      <c r="AO33" s="131"/>
      <c r="AS33" s="88"/>
    </row>
    <row r="34" spans="2:45" s="49" customFormat="1" ht="23.25" x14ac:dyDescent="0.25">
      <c r="B34" s="63">
        <v>30</v>
      </c>
      <c r="C34" s="64" t="s">
        <v>55</v>
      </c>
      <c r="D34" s="89">
        <v>6000</v>
      </c>
      <c r="E34" s="65">
        <v>600</v>
      </c>
      <c r="F34" s="66">
        <v>20.399999999999999</v>
      </c>
      <c r="G34" s="67">
        <f t="shared" si="0"/>
        <v>70028.011204481794</v>
      </c>
      <c r="H34" s="67">
        <v>67000</v>
      </c>
      <c r="I34" s="68">
        <v>19.600000000000001</v>
      </c>
      <c r="J34" s="69">
        <v>2732.9192546583854</v>
      </c>
      <c r="K34" s="70">
        <v>2554.9617217969094</v>
      </c>
      <c r="M34" s="54"/>
      <c r="N34" s="54"/>
      <c r="O34" s="54"/>
      <c r="P34" s="54"/>
      <c r="Q34" s="54"/>
      <c r="S34" s="63">
        <v>30</v>
      </c>
      <c r="T34" s="64" t="s">
        <v>55</v>
      </c>
      <c r="U34" s="78">
        <v>6000</v>
      </c>
      <c r="V34" s="70">
        <v>2554.9617217969094</v>
      </c>
      <c r="W34" s="54"/>
      <c r="X34" s="77"/>
      <c r="Y34" s="64">
        <v>2</v>
      </c>
      <c r="Z34" s="64" t="s">
        <v>55</v>
      </c>
      <c r="AA34" s="78">
        <v>6000</v>
      </c>
      <c r="AB34" s="70">
        <v>2554.9617217969094</v>
      </c>
      <c r="AC34" s="54"/>
      <c r="AD34" s="107">
        <v>30</v>
      </c>
      <c r="AE34" s="92" t="s">
        <v>46</v>
      </c>
      <c r="AF34" s="126" t="s">
        <v>72</v>
      </c>
      <c r="AG34" s="127">
        <v>630</v>
      </c>
      <c r="AH34" s="128">
        <v>20.2</v>
      </c>
      <c r="AI34" s="54"/>
      <c r="AJ34" s="77"/>
      <c r="AK34" s="64">
        <v>4</v>
      </c>
      <c r="AL34" s="78" t="s">
        <v>74</v>
      </c>
      <c r="AM34" s="70">
        <v>3621.4069045211618</v>
      </c>
      <c r="AN34" s="54"/>
      <c r="AO34" s="131"/>
      <c r="AS34" s="88"/>
    </row>
    <row r="35" spans="2:45" s="49" customFormat="1" ht="24" thickBot="1" x14ac:dyDescent="0.3">
      <c r="B35" s="101">
        <v>31</v>
      </c>
      <c r="C35" s="138" t="s">
        <v>55</v>
      </c>
      <c r="D35" s="138">
        <v>6030</v>
      </c>
      <c r="E35" s="103">
        <v>600</v>
      </c>
      <c r="F35" s="111">
        <v>21.3</v>
      </c>
      <c r="G35" s="112">
        <f t="shared" si="0"/>
        <v>67069.081153588195</v>
      </c>
      <c r="H35" s="112">
        <v>69000</v>
      </c>
      <c r="I35" s="113">
        <v>21.4</v>
      </c>
      <c r="J35" s="114">
        <v>2763.9751552795033</v>
      </c>
      <c r="K35" s="104">
        <v>2526.1447349414993</v>
      </c>
      <c r="M35" s="54"/>
      <c r="N35" s="54"/>
      <c r="O35" s="54"/>
      <c r="P35" s="54"/>
      <c r="Q35" s="54"/>
      <c r="S35" s="101">
        <v>31</v>
      </c>
      <c r="T35" s="138" t="s">
        <v>55</v>
      </c>
      <c r="U35" s="139">
        <v>6030</v>
      </c>
      <c r="V35" s="104">
        <v>2526.1447349414993</v>
      </c>
      <c r="W35" s="54"/>
      <c r="X35" s="121"/>
      <c r="Y35" s="102">
        <v>3</v>
      </c>
      <c r="Z35" s="138" t="s">
        <v>55</v>
      </c>
      <c r="AA35" s="139">
        <v>6030</v>
      </c>
      <c r="AB35" s="104">
        <v>2526.1447349414993</v>
      </c>
      <c r="AC35" s="54"/>
      <c r="AD35" s="101">
        <v>31</v>
      </c>
      <c r="AE35" s="138" t="s">
        <v>55</v>
      </c>
      <c r="AF35" s="138">
        <v>6030</v>
      </c>
      <c r="AG35" s="103">
        <v>600</v>
      </c>
      <c r="AH35" s="125">
        <v>21.4</v>
      </c>
      <c r="AI35" s="54"/>
      <c r="AJ35" s="121"/>
      <c r="AK35" s="102">
        <v>5</v>
      </c>
      <c r="AL35" s="132" t="s">
        <v>73</v>
      </c>
      <c r="AM35" s="104">
        <v>3308.392315470172</v>
      </c>
      <c r="AN35" s="54"/>
      <c r="AO35" s="131"/>
      <c r="AS35" s="88"/>
    </row>
    <row r="36" spans="2:45" s="49" customFormat="1" ht="24" thickBot="1" x14ac:dyDescent="0.3">
      <c r="B36" s="140" t="s">
        <v>76</v>
      </c>
      <c r="C36" s="141"/>
      <c r="D36" s="141"/>
      <c r="E36" s="142"/>
      <c r="F36" s="143">
        <f t="shared" ref="F36:K36" si="1">AVERAGE(F5:F35)</f>
        <v>19.358064516129023</v>
      </c>
      <c r="G36" s="144">
        <f t="shared" si="1"/>
        <v>73981.658174423472</v>
      </c>
      <c r="H36" s="144">
        <f t="shared" si="1"/>
        <v>69967.741935483864</v>
      </c>
      <c r="I36" s="143">
        <f t="shared" si="1"/>
        <v>16.62903225806452</v>
      </c>
      <c r="J36" s="145">
        <f t="shared" si="1"/>
        <v>6382.4139249971113</v>
      </c>
      <c r="K36" s="146">
        <f t="shared" si="1"/>
        <v>6217.6529016827635</v>
      </c>
      <c r="M36" s="54"/>
      <c r="N36" s="54"/>
      <c r="O36" s="54"/>
      <c r="P36" s="54"/>
      <c r="Q36" s="54"/>
      <c r="S36" s="54"/>
      <c r="T36" s="54"/>
      <c r="U36" s="54"/>
      <c r="V36" s="146">
        <f>AVERAGE(V5:V35)</f>
        <v>6217.6529016827635</v>
      </c>
      <c r="W36" s="54"/>
      <c r="X36" s="54"/>
      <c r="Y36" s="54"/>
      <c r="Z36" s="54"/>
      <c r="AA36" s="54"/>
      <c r="AB36" s="146">
        <f>AVERAGE(AB5:AB35)</f>
        <v>6217.6529016827635</v>
      </c>
      <c r="AC36" s="54"/>
      <c r="AD36" s="54"/>
      <c r="AE36" s="54"/>
      <c r="AF36" s="54"/>
      <c r="AG36" s="54"/>
      <c r="AH36" s="147">
        <f>AVERAGE(AH5:AH35)</f>
        <v>16.629032258064516</v>
      </c>
      <c r="AI36" s="54"/>
      <c r="AJ36" s="54"/>
      <c r="AK36" s="54"/>
      <c r="AL36" s="54"/>
      <c r="AM36" s="146">
        <f>AVERAGE(AM5:AM35)</f>
        <v>6217.6529016827644</v>
      </c>
      <c r="AN36" s="54"/>
      <c r="AO36" s="131"/>
      <c r="AS36" s="88"/>
    </row>
    <row r="38" spans="2:45" ht="23.25" x14ac:dyDescent="0.25">
      <c r="B38" s="149" t="s">
        <v>77</v>
      </c>
      <c r="C38" s="149"/>
      <c r="D38" s="149"/>
      <c r="E38" s="149"/>
      <c r="F38" s="149"/>
      <c r="G38" s="149"/>
      <c r="H38" s="149"/>
      <c r="I38" s="149"/>
      <c r="J38" s="149"/>
      <c r="K38" s="149"/>
    </row>
    <row r="39" spans="2:45" ht="21" x14ac:dyDescent="0.25">
      <c r="B39" s="153" t="s">
        <v>78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spans="2:45" ht="21" x14ac:dyDescent="0.25"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</sheetData>
  <mergeCells count="26">
    <mergeCell ref="B36:E36"/>
    <mergeCell ref="B38:K38"/>
    <mergeCell ref="B39:K39"/>
    <mergeCell ref="B40:K40"/>
    <mergeCell ref="AP10:AP11"/>
    <mergeCell ref="X13:X27"/>
    <mergeCell ref="M14:Q14"/>
    <mergeCell ref="AJ15:AJ20"/>
    <mergeCell ref="AJ21:AJ28"/>
    <mergeCell ref="X28:X32"/>
    <mergeCell ref="AJ29:AJ30"/>
    <mergeCell ref="AJ31:AJ35"/>
    <mergeCell ref="X33:X35"/>
    <mergeCell ref="AJ2:AM2"/>
    <mergeCell ref="M5:Q5"/>
    <mergeCell ref="X5:X12"/>
    <mergeCell ref="AJ7:AJ8"/>
    <mergeCell ref="AO7:AO8"/>
    <mergeCell ref="AJ9:AJ14"/>
    <mergeCell ref="AO10:AO11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2023-01-17T09:01:34Z</dcterms:modified>
</cp:coreProperties>
</file>