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1" i="1" l="1"/>
  <c r="AH51" i="1"/>
  <c r="V51" i="1"/>
  <c r="K51" i="1"/>
  <c r="J51" i="1"/>
  <c r="I51" i="1"/>
  <c r="H51" i="1"/>
  <c r="F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1" i="1" s="1"/>
  <c r="AB51" i="1" l="1"/>
</calcChain>
</file>

<file path=xl/sharedStrings.xml><?xml version="1.0" encoding="utf-8"?>
<sst xmlns="http://schemas.openxmlformats.org/spreadsheetml/2006/main" count="444" uniqueCount="103">
  <si>
    <t>MO kukuruza</t>
  </si>
  <si>
    <t>zrno</t>
  </si>
  <si>
    <t>Nova Topola, Trošelji - Darko kaura</t>
  </si>
  <si>
    <t>2022.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</si>
  <si>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</si>
  <si>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</si>
  <si>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</si>
  <si>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</si>
  <si>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</si>
  <si>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</si>
  <si>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</si>
  <si>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</si>
  <si>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</si>
  <si>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</si>
  <si>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</si>
  <si>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18.05.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</si>
  <si>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</si>
  <si>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</si>
  <si>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</si>
  <si>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</si>
  <si>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</si>
  <si>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</si>
  <si>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</si>
  <si>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</si>
  <si>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</si>
  <si>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</si>
  <si>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OS</t>
  </si>
  <si>
    <t>instituti</t>
  </si>
  <si>
    <t>Dekalb</t>
  </si>
  <si>
    <t>Lidea</t>
  </si>
  <si>
    <t>Faraday</t>
  </si>
  <si>
    <t>Filigran</t>
  </si>
  <si>
    <t>predusjev</t>
  </si>
  <si>
    <t>pšenica</t>
  </si>
  <si>
    <t>KWS</t>
  </si>
  <si>
    <t>Kashmir</t>
  </si>
  <si>
    <t>Decoruna</t>
  </si>
  <si>
    <t>sjetva</t>
  </si>
  <si>
    <t>15.04.</t>
  </si>
  <si>
    <t>Syngenta</t>
  </si>
  <si>
    <t>Chorintos</t>
  </si>
  <si>
    <t>Carioca</t>
  </si>
  <si>
    <t>Semper</t>
  </si>
  <si>
    <t>đubrenje</t>
  </si>
  <si>
    <t>mart 22</t>
  </si>
  <si>
    <t>predsjetveno</t>
  </si>
  <si>
    <t>NPK (15-15-15)</t>
  </si>
  <si>
    <t>200 kg/ha</t>
  </si>
  <si>
    <t>Cosun Seed</t>
  </si>
  <si>
    <t>Krios</t>
  </si>
  <si>
    <t>Delta Agrar</t>
  </si>
  <si>
    <t>Inteligence</t>
  </si>
  <si>
    <t>Hypolito</t>
  </si>
  <si>
    <t>Blason Duo</t>
  </si>
  <si>
    <t>3/4 list</t>
  </si>
  <si>
    <t>prihrana I</t>
  </si>
  <si>
    <t>KAN (27%)</t>
  </si>
  <si>
    <t>Genetics plus</t>
  </si>
  <si>
    <t>Panora</t>
  </si>
  <si>
    <t>RWA</t>
  </si>
  <si>
    <t>Akinom</t>
  </si>
  <si>
    <t>Patricia</t>
  </si>
  <si>
    <t>8/9 list</t>
  </si>
  <si>
    <t>prihrana II</t>
  </si>
  <si>
    <t>ZP</t>
  </si>
  <si>
    <t>Advisio</t>
  </si>
  <si>
    <t>Tomasov</t>
  </si>
  <si>
    <t>zaštita</t>
  </si>
  <si>
    <t>20.04.</t>
  </si>
  <si>
    <t>pre-em.</t>
  </si>
  <si>
    <t>Medeya</t>
  </si>
  <si>
    <t>135 gr/ha</t>
  </si>
  <si>
    <t>Toskano</t>
  </si>
  <si>
    <t>NS</t>
  </si>
  <si>
    <t>Terbis</t>
  </si>
  <si>
    <t>1,2 l/ha</t>
  </si>
  <si>
    <t>Bilbao</t>
  </si>
  <si>
    <t>6/7 list</t>
  </si>
  <si>
    <t>korekcija</t>
  </si>
  <si>
    <t>Laudis</t>
  </si>
  <si>
    <t>1,5 l/ha</t>
  </si>
  <si>
    <t>Genetic Plus</t>
  </si>
  <si>
    <t>navodnjavanje</t>
  </si>
  <si>
    <r>
      <t>4x30 l/m</t>
    </r>
    <r>
      <rPr>
        <sz val="14"/>
        <rFont val="Calibri"/>
        <family val="2"/>
      </rPr>
      <t>²</t>
    </r>
  </si>
  <si>
    <t>AS</t>
  </si>
  <si>
    <t>Minerva</t>
  </si>
  <si>
    <t>žetva</t>
  </si>
  <si>
    <t>24.09.</t>
  </si>
  <si>
    <t>Zucardi</t>
  </si>
  <si>
    <t>Loubazics</t>
  </si>
  <si>
    <t>Arsanto</t>
  </si>
  <si>
    <t>BL</t>
  </si>
  <si>
    <t>Persic</t>
  </si>
  <si>
    <t>Debussy</t>
  </si>
  <si>
    <t>Pamela</t>
  </si>
  <si>
    <t>Donjuan</t>
  </si>
  <si>
    <t>Rodna</t>
  </si>
  <si>
    <t>BL 43</t>
  </si>
  <si>
    <t>5041 ultra</t>
  </si>
  <si>
    <t>5M43</t>
  </si>
  <si>
    <t>tehnička greška u žetvi</t>
  </si>
  <si>
    <t>Corosano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</si>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</sst>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right" vertical="center"/>
    </xf>
    <xf numFmtId="1" fontId="1" fillId="0" borderId="32" xfId="0" applyNumberFormat="1" applyFont="1" applyFill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65" fontId="2" fillId="0" borderId="61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1"/>
  <sheetViews>
    <sheetView tabSelected="1" workbookViewId="0">
      <selection activeCell="O26" sqref="O26"/>
    </sheetView>
  </sheetViews>
  <sheetFormatPr defaultColWidth="9.7109375" defaultRowHeight="18.75" x14ac:dyDescent="0.25"/>
  <cols>
    <col min="1" max="1" width="1" style="45" customWidth="1"/>
    <col min="2" max="2" width="9.7109375" style="45" customWidth="1"/>
    <col min="3" max="3" width="18" style="45" bestFit="1" customWidth="1"/>
    <col min="4" max="4" width="13.7109375" style="45" customWidth="1"/>
    <col min="5" max="6" width="9.7109375" style="45" customWidth="1"/>
    <col min="7" max="7" width="11.7109375" style="191" customWidth="1"/>
    <col min="8" max="8" width="11.28515625" style="45" customWidth="1"/>
    <col min="9" max="10" width="9.7109375" style="45" customWidth="1"/>
    <col min="11" max="11" width="13.7109375" style="45" customWidth="1"/>
    <col min="12" max="12" width="9.7109375" style="45" customWidth="1"/>
    <col min="13" max="13" width="7.7109375" style="45" customWidth="1"/>
    <col min="14" max="14" width="15.28515625" style="45" customWidth="1"/>
    <col min="15" max="16" width="9.7109375" style="45" customWidth="1"/>
    <col min="17" max="17" width="13.7109375" style="45" customWidth="1"/>
    <col min="18" max="19" width="9.7109375" style="45" customWidth="1"/>
    <col min="20" max="20" width="16.7109375" style="45" customWidth="1"/>
    <col min="21" max="21" width="14.42578125" style="45" customWidth="1"/>
    <col min="22" max="22" width="13.7109375" style="45" customWidth="1"/>
    <col min="23" max="25" width="9.7109375" style="45" customWidth="1"/>
    <col min="26" max="26" width="18.5703125" style="45" customWidth="1"/>
    <col min="27" max="27" width="15.7109375" style="45" customWidth="1"/>
    <col min="28" max="28" width="13.7109375" style="45" customWidth="1"/>
    <col min="29" max="30" width="9.7109375" style="45" customWidth="1"/>
    <col min="31" max="31" width="18" style="45" bestFit="1" customWidth="1"/>
    <col min="32" max="32" width="14.42578125" style="45" customWidth="1"/>
    <col min="33" max="33" width="9.7109375" style="45" customWidth="1"/>
    <col min="34" max="34" width="13.7109375" style="45" customWidth="1"/>
    <col min="35" max="35" width="9.7109375" style="45" customWidth="1"/>
    <col min="36" max="36" width="18" style="45" bestFit="1" customWidth="1"/>
    <col min="37" max="37" width="9.7109375" style="45" customWidth="1"/>
    <col min="38" max="38" width="15.5703125" style="45" bestFit="1" customWidth="1"/>
    <col min="39" max="39" width="13.7109375" style="45" customWidth="1"/>
    <col min="40" max="40" width="9.7109375" style="45" customWidth="1"/>
    <col min="41" max="41" width="12.42578125" style="134" customWidth="1"/>
    <col min="42" max="42" width="14.5703125" style="45" customWidth="1"/>
    <col min="43" max="43" width="26" style="45" customWidth="1"/>
    <col min="44" max="44" width="18.42578125" style="45" customWidth="1"/>
    <col min="45" max="45" width="15.5703125" style="78" customWidth="1"/>
    <col min="46" max="46" width="9.7109375" style="45" customWidth="1"/>
    <col min="47" max="16384" width="9.7109375" style="45"/>
  </cols>
  <sheetData>
    <row r="1" spans="2:45" s="1" customFormat="1" ht="19.5" thickBot="1" x14ac:dyDescent="0.3">
      <c r="G1" s="2"/>
      <c r="AO1" s="3"/>
      <c r="AS1" s="4"/>
    </row>
    <row r="2" spans="2:45" s="1" customFormat="1" ht="19.5" thickBot="1" x14ac:dyDescent="0.3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5" t="s">
        <v>4</v>
      </c>
      <c r="N2" s="6"/>
      <c r="O2" s="6"/>
      <c r="P2" s="6"/>
      <c r="Q2" s="7"/>
      <c r="S2" s="5" t="s">
        <v>5</v>
      </c>
      <c r="T2" s="6"/>
      <c r="U2" s="6"/>
      <c r="V2" s="7"/>
      <c r="X2" s="5" t="s">
        <v>6</v>
      </c>
      <c r="Y2" s="6"/>
      <c r="Z2" s="6"/>
      <c r="AA2" s="6"/>
      <c r="AB2" s="7"/>
      <c r="AD2" s="5" t="s">
        <v>7</v>
      </c>
      <c r="AE2" s="6"/>
      <c r="AF2" s="6"/>
      <c r="AG2" s="6"/>
      <c r="AH2" s="7"/>
      <c r="AJ2" s="5" t="s">
        <v>8</v>
      </c>
      <c r="AK2" s="6"/>
      <c r="AL2" s="6"/>
      <c r="AM2" s="7"/>
      <c r="AO2" s="3"/>
      <c r="AS2" s="4"/>
    </row>
    <row r="3" spans="2:45" s="1" customFormat="1" ht="19.5" customHeight="1" thickBot="1" x14ac:dyDescent="0.3">
      <c r="C3" s="10"/>
      <c r="D3" s="11"/>
      <c r="E3" s="12"/>
      <c r="F3" s="11"/>
      <c r="G3" s="13"/>
      <c r="H3" s="11"/>
      <c r="I3" s="11"/>
      <c r="J3" s="11"/>
      <c r="K3" s="12"/>
      <c r="M3" s="14"/>
      <c r="N3" s="14"/>
      <c r="O3" s="14"/>
      <c r="P3" s="15"/>
      <c r="Q3" s="14"/>
      <c r="S3" s="14"/>
      <c r="T3" s="14"/>
      <c r="U3" s="14"/>
      <c r="V3" s="14"/>
      <c r="X3" s="14"/>
      <c r="Y3" s="14"/>
      <c r="Z3" s="14"/>
      <c r="AA3" s="14"/>
      <c r="AB3" s="14"/>
      <c r="AD3" s="14"/>
      <c r="AE3" s="14"/>
      <c r="AF3" s="14"/>
      <c r="AG3" s="14"/>
      <c r="AH3" s="14"/>
      <c r="AJ3" s="14"/>
      <c r="AK3" s="14"/>
      <c r="AL3" s="14"/>
      <c r="AM3" s="16"/>
      <c r="AO3" s="3"/>
      <c r="AS3" s="4"/>
    </row>
    <row r="4" spans="2:45" s="24" customFormat="1" ht="57" customHeight="1" thickBot="1" x14ac:dyDescent="0.3">
      <c r="B4" s="17" t="s">
        <v>9</v>
      </c>
      <c r="C4" s="18" t="s">
        <v>10</v>
      </c>
      <c r="D4" s="18" t="s">
        <v>11</v>
      </c>
      <c r="E4" s="19" t="s">
        <v>12</v>
      </c>
      <c r="F4" s="20" t="s">
        <v>13</v>
      </c>
      <c r="G4" s="21" t="s">
        <v>14</v>
      </c>
      <c r="H4" s="21" t="s">
        <v>15</v>
      </c>
      <c r="I4" s="21" t="s">
        <v>16</v>
      </c>
      <c r="J4" s="22" t="s">
        <v>17</v>
      </c>
      <c r="K4" s="23" t="s">
        <v>18</v>
      </c>
      <c r="M4" s="25" t="s">
        <v>19</v>
      </c>
      <c r="N4" s="26" t="s">
        <v>20</v>
      </c>
      <c r="O4" s="26" t="s">
        <v>21</v>
      </c>
      <c r="P4" s="27" t="s">
        <v>22</v>
      </c>
      <c r="Q4" s="28" t="s">
        <v>23</v>
      </c>
      <c r="S4" s="29" t="s">
        <v>19</v>
      </c>
      <c r="T4" s="30" t="s">
        <v>10</v>
      </c>
      <c r="U4" s="31" t="s">
        <v>11</v>
      </c>
      <c r="V4" s="32" t="s">
        <v>18</v>
      </c>
      <c r="X4" s="29" t="s">
        <v>24</v>
      </c>
      <c r="Y4" s="30" t="s">
        <v>19</v>
      </c>
      <c r="Z4" s="30" t="s">
        <v>10</v>
      </c>
      <c r="AA4" s="31" t="s">
        <v>11</v>
      </c>
      <c r="AB4" s="32" t="s">
        <v>18</v>
      </c>
      <c r="AD4" s="29" t="s">
        <v>19</v>
      </c>
      <c r="AE4" s="30" t="s">
        <v>10</v>
      </c>
      <c r="AF4" s="30" t="s">
        <v>11</v>
      </c>
      <c r="AG4" s="31" t="s">
        <v>24</v>
      </c>
      <c r="AH4" s="33" t="s">
        <v>22</v>
      </c>
      <c r="AJ4" s="29" t="s">
        <v>10</v>
      </c>
      <c r="AK4" s="30" t="s">
        <v>19</v>
      </c>
      <c r="AL4" s="31" t="s">
        <v>11</v>
      </c>
      <c r="AM4" s="33" t="s">
        <v>25</v>
      </c>
      <c r="AO4" s="34"/>
      <c r="AS4" s="35"/>
    </row>
    <row r="5" spans="2:45" ht="19.5" customHeight="1" thickBot="1" x14ac:dyDescent="0.3">
      <c r="B5" s="36">
        <v>1</v>
      </c>
      <c r="C5" s="37" t="s">
        <v>26</v>
      </c>
      <c r="D5" s="38">
        <v>3114</v>
      </c>
      <c r="E5" s="39">
        <v>330</v>
      </c>
      <c r="F5" s="40">
        <v>18.5</v>
      </c>
      <c r="G5" s="41">
        <f>100/(0.7*F5)*10000</f>
        <v>77220.077220077219</v>
      </c>
      <c r="H5" s="41">
        <v>62000</v>
      </c>
      <c r="I5" s="42">
        <v>17.2</v>
      </c>
      <c r="J5" s="43">
        <v>10032.467532467534</v>
      </c>
      <c r="K5" s="44">
        <v>9659.1664149803692</v>
      </c>
      <c r="M5" s="46" t="s">
        <v>27</v>
      </c>
      <c r="N5" s="47"/>
      <c r="O5" s="47"/>
      <c r="P5" s="47"/>
      <c r="Q5" s="48"/>
      <c r="S5" s="36">
        <v>1</v>
      </c>
      <c r="T5" s="37" t="s">
        <v>28</v>
      </c>
      <c r="U5" s="49">
        <v>4943</v>
      </c>
      <c r="V5" s="44">
        <v>13601.93295077016</v>
      </c>
      <c r="X5" s="50">
        <v>300</v>
      </c>
      <c r="Y5" s="37">
        <v>1</v>
      </c>
      <c r="Z5" s="37" t="s">
        <v>28</v>
      </c>
      <c r="AA5" s="49">
        <v>4943</v>
      </c>
      <c r="AB5" s="44">
        <v>13601.93295077016</v>
      </c>
      <c r="AD5" s="36">
        <v>1</v>
      </c>
      <c r="AE5" s="37" t="s">
        <v>29</v>
      </c>
      <c r="AF5" s="38" t="s">
        <v>30</v>
      </c>
      <c r="AG5" s="51">
        <v>340</v>
      </c>
      <c r="AH5" s="52">
        <v>14.6</v>
      </c>
      <c r="AJ5" s="53" t="s">
        <v>26</v>
      </c>
      <c r="AK5" s="37">
        <v>1</v>
      </c>
      <c r="AL5" s="51" t="s">
        <v>31</v>
      </c>
      <c r="AM5" s="44">
        <v>11724.186046511628</v>
      </c>
      <c r="AO5" s="54" t="s">
        <v>32</v>
      </c>
      <c r="AP5" s="55" t="s">
        <v>33</v>
      </c>
      <c r="AQ5" s="1"/>
      <c r="AR5" s="1"/>
      <c r="AS5" s="35"/>
    </row>
    <row r="6" spans="2:45" ht="19.5" thickBot="1" x14ac:dyDescent="0.3">
      <c r="B6" s="56">
        <v>2</v>
      </c>
      <c r="C6" s="57" t="s">
        <v>26</v>
      </c>
      <c r="D6" s="57">
        <v>3399</v>
      </c>
      <c r="E6" s="58">
        <v>390</v>
      </c>
      <c r="F6" s="59">
        <v>18.5</v>
      </c>
      <c r="G6" s="60">
        <f t="shared" ref="G6:G22" si="0">100/(0.7*F6)*10000</f>
        <v>77220.077220077219</v>
      </c>
      <c r="H6" s="60">
        <v>57000</v>
      </c>
      <c r="I6" s="61">
        <v>16.3</v>
      </c>
      <c r="J6" s="62">
        <v>10909.090909090908</v>
      </c>
      <c r="K6" s="63">
        <v>10617.336152219872</v>
      </c>
      <c r="M6" s="64">
        <v>1</v>
      </c>
      <c r="N6" s="37" t="s">
        <v>34</v>
      </c>
      <c r="O6" s="37">
        <v>6</v>
      </c>
      <c r="P6" s="65">
        <v>16.399999999999999</v>
      </c>
      <c r="Q6" s="66">
        <v>11539</v>
      </c>
      <c r="S6" s="56">
        <v>2</v>
      </c>
      <c r="T6" s="57" t="s">
        <v>34</v>
      </c>
      <c r="U6" s="67" t="s">
        <v>35</v>
      </c>
      <c r="V6" s="63">
        <v>13366.618846270008</v>
      </c>
      <c r="X6" s="68"/>
      <c r="Y6" s="57">
        <v>2</v>
      </c>
      <c r="Z6" s="57" t="s">
        <v>34</v>
      </c>
      <c r="AA6" s="67" t="s">
        <v>35</v>
      </c>
      <c r="AB6" s="63">
        <v>13366.618846270008</v>
      </c>
      <c r="AD6" s="69">
        <v>2</v>
      </c>
      <c r="AE6" s="70" t="s">
        <v>28</v>
      </c>
      <c r="AF6" s="71">
        <v>5182</v>
      </c>
      <c r="AG6" s="72">
        <v>450</v>
      </c>
      <c r="AH6" s="73">
        <v>14.8</v>
      </c>
      <c r="AJ6" s="74"/>
      <c r="AK6" s="57">
        <v>2</v>
      </c>
      <c r="AL6" s="75" t="s">
        <v>36</v>
      </c>
      <c r="AM6" s="63">
        <v>11296.744186046511</v>
      </c>
      <c r="AO6" s="76" t="s">
        <v>37</v>
      </c>
      <c r="AP6" s="77" t="s">
        <v>38</v>
      </c>
    </row>
    <row r="7" spans="2:45" x14ac:dyDescent="0.25">
      <c r="B7" s="56">
        <v>3</v>
      </c>
      <c r="C7" s="57" t="s">
        <v>39</v>
      </c>
      <c r="D7" s="79" t="s">
        <v>40</v>
      </c>
      <c r="E7" s="58">
        <v>330</v>
      </c>
      <c r="F7" s="59">
        <v>18.5</v>
      </c>
      <c r="G7" s="60">
        <f t="shared" si="0"/>
        <v>77220.077220077219</v>
      </c>
      <c r="H7" s="60">
        <v>66000</v>
      </c>
      <c r="I7" s="61">
        <v>16.7</v>
      </c>
      <c r="J7" s="62">
        <v>10811.688311688313</v>
      </c>
      <c r="K7" s="63">
        <v>10472.251585623681</v>
      </c>
      <c r="M7" s="80">
        <v>2</v>
      </c>
      <c r="N7" s="57" t="s">
        <v>28</v>
      </c>
      <c r="O7" s="57">
        <v>5</v>
      </c>
      <c r="P7" s="81">
        <v>16.100000000000001</v>
      </c>
      <c r="Q7" s="82">
        <v>11490</v>
      </c>
      <c r="S7" s="56">
        <v>3</v>
      </c>
      <c r="T7" s="83" t="s">
        <v>39</v>
      </c>
      <c r="U7" s="84" t="s">
        <v>41</v>
      </c>
      <c r="V7" s="63">
        <v>13281.818857270229</v>
      </c>
      <c r="X7" s="68"/>
      <c r="Y7" s="57">
        <v>3</v>
      </c>
      <c r="Z7" s="57" t="s">
        <v>28</v>
      </c>
      <c r="AA7" s="67">
        <v>4717</v>
      </c>
      <c r="AB7" s="63">
        <v>12331.093325279373</v>
      </c>
      <c r="AD7" s="36">
        <v>3</v>
      </c>
      <c r="AE7" s="37" t="s">
        <v>28</v>
      </c>
      <c r="AF7" s="38">
        <v>5031</v>
      </c>
      <c r="AG7" s="51">
        <v>420</v>
      </c>
      <c r="AH7" s="52">
        <v>15.2</v>
      </c>
      <c r="AJ7" s="74"/>
      <c r="AK7" s="57">
        <v>3</v>
      </c>
      <c r="AL7" s="84" t="s">
        <v>42</v>
      </c>
      <c r="AM7" s="63">
        <v>10814.473586447732</v>
      </c>
      <c r="AO7" s="85" t="s">
        <v>43</v>
      </c>
      <c r="AP7" s="77" t="s">
        <v>44</v>
      </c>
      <c r="AQ7" s="55" t="s">
        <v>45</v>
      </c>
      <c r="AR7" s="55" t="s">
        <v>46</v>
      </c>
      <c r="AS7" s="86" t="s">
        <v>47</v>
      </c>
    </row>
    <row r="8" spans="2:45" ht="19.5" thickBot="1" x14ac:dyDescent="0.3">
      <c r="B8" s="56">
        <v>4</v>
      </c>
      <c r="C8" s="57" t="s">
        <v>48</v>
      </c>
      <c r="D8" s="79" t="s">
        <v>49</v>
      </c>
      <c r="E8" s="58">
        <v>390</v>
      </c>
      <c r="F8" s="59">
        <v>20.5</v>
      </c>
      <c r="G8" s="60">
        <f t="shared" si="0"/>
        <v>69686.411149825784</v>
      </c>
      <c r="H8" s="60">
        <v>60000</v>
      </c>
      <c r="I8" s="61">
        <v>17.600000000000001</v>
      </c>
      <c r="J8" s="62">
        <v>9090.9090909090901</v>
      </c>
      <c r="K8" s="63">
        <v>8710.3594080338262</v>
      </c>
      <c r="M8" s="80">
        <v>3</v>
      </c>
      <c r="N8" s="57" t="s">
        <v>50</v>
      </c>
      <c r="O8" s="57">
        <v>1</v>
      </c>
      <c r="P8" s="81">
        <v>16.5</v>
      </c>
      <c r="Q8" s="82">
        <v>11353</v>
      </c>
      <c r="S8" s="69">
        <v>4</v>
      </c>
      <c r="T8" s="70" t="s">
        <v>34</v>
      </c>
      <c r="U8" s="87" t="s">
        <v>51</v>
      </c>
      <c r="V8" s="88">
        <v>13084.062015503876</v>
      </c>
      <c r="X8" s="68"/>
      <c r="Y8" s="57">
        <v>4</v>
      </c>
      <c r="Z8" s="57" t="s">
        <v>34</v>
      </c>
      <c r="AA8" s="67" t="s">
        <v>52</v>
      </c>
      <c r="AB8" s="63">
        <v>11317.011476895197</v>
      </c>
      <c r="AD8" s="56">
        <v>4</v>
      </c>
      <c r="AE8" s="57" t="s">
        <v>29</v>
      </c>
      <c r="AF8" s="79" t="s">
        <v>53</v>
      </c>
      <c r="AG8" s="75">
        <v>420</v>
      </c>
      <c r="AH8" s="89">
        <v>15.3</v>
      </c>
      <c r="AJ8" s="74"/>
      <c r="AK8" s="57">
        <v>4</v>
      </c>
      <c r="AL8" s="75">
        <v>3399</v>
      </c>
      <c r="AM8" s="63">
        <v>10617.336152219872</v>
      </c>
      <c r="AO8" s="90"/>
      <c r="AP8" s="55" t="s">
        <v>54</v>
      </c>
      <c r="AQ8" s="55" t="s">
        <v>55</v>
      </c>
      <c r="AR8" s="55" t="s">
        <v>56</v>
      </c>
      <c r="AS8" s="86" t="s">
        <v>47</v>
      </c>
    </row>
    <row r="9" spans="2:45" x14ac:dyDescent="0.25">
      <c r="B9" s="56">
        <v>5</v>
      </c>
      <c r="C9" s="57" t="s">
        <v>57</v>
      </c>
      <c r="D9" s="79" t="s">
        <v>58</v>
      </c>
      <c r="E9" s="58">
        <v>300</v>
      </c>
      <c r="F9" s="59">
        <v>17.5</v>
      </c>
      <c r="G9" s="60">
        <f t="shared" si="0"/>
        <v>81632.653061224497</v>
      </c>
      <c r="H9" s="60">
        <v>67000</v>
      </c>
      <c r="I9" s="61">
        <v>18.2</v>
      </c>
      <c r="J9" s="62">
        <v>10681.818181818182</v>
      </c>
      <c r="K9" s="63">
        <v>10160.147991543341</v>
      </c>
      <c r="M9" s="80">
        <v>4</v>
      </c>
      <c r="N9" s="57" t="s">
        <v>39</v>
      </c>
      <c r="O9" s="57">
        <v>4</v>
      </c>
      <c r="P9" s="81">
        <v>17.5</v>
      </c>
      <c r="Q9" s="82">
        <v>11005</v>
      </c>
      <c r="S9" s="36">
        <v>5</v>
      </c>
      <c r="T9" s="91" t="s">
        <v>59</v>
      </c>
      <c r="U9" s="92" t="s">
        <v>60</v>
      </c>
      <c r="V9" s="44">
        <v>12716.397949327589</v>
      </c>
      <c r="X9" s="68"/>
      <c r="Y9" s="57">
        <v>5</v>
      </c>
      <c r="Z9" s="57" t="s">
        <v>57</v>
      </c>
      <c r="AA9" s="67" t="s">
        <v>61</v>
      </c>
      <c r="AB9" s="63">
        <v>10869.261552401087</v>
      </c>
      <c r="AD9" s="56">
        <v>5</v>
      </c>
      <c r="AE9" s="57" t="s">
        <v>34</v>
      </c>
      <c r="AF9" s="79" t="s">
        <v>35</v>
      </c>
      <c r="AG9" s="75">
        <v>390</v>
      </c>
      <c r="AH9" s="89">
        <v>15.5</v>
      </c>
      <c r="AJ9" s="74"/>
      <c r="AK9" s="57">
        <v>5</v>
      </c>
      <c r="AL9" s="67">
        <v>3114</v>
      </c>
      <c r="AM9" s="63">
        <v>9659.1664149803692</v>
      </c>
      <c r="AO9" s="93"/>
      <c r="AP9" s="55" t="s">
        <v>62</v>
      </c>
      <c r="AQ9" s="55" t="s">
        <v>63</v>
      </c>
      <c r="AR9" s="55" t="s">
        <v>56</v>
      </c>
      <c r="AS9" s="86" t="s">
        <v>47</v>
      </c>
    </row>
    <row r="10" spans="2:45" ht="19.5" thickBot="1" x14ac:dyDescent="0.3">
      <c r="B10" s="56">
        <v>6</v>
      </c>
      <c r="C10" s="57" t="s">
        <v>57</v>
      </c>
      <c r="D10" s="79" t="s">
        <v>61</v>
      </c>
      <c r="E10" s="58">
        <v>390</v>
      </c>
      <c r="F10" s="59">
        <v>17.5</v>
      </c>
      <c r="G10" s="60">
        <f t="shared" si="0"/>
        <v>81632.653061224497</v>
      </c>
      <c r="H10" s="60">
        <v>58000</v>
      </c>
      <c r="I10" s="61">
        <v>18.899999999999999</v>
      </c>
      <c r="J10" s="62">
        <v>11525.974025974027</v>
      </c>
      <c r="K10" s="63">
        <v>10869.261552401087</v>
      </c>
      <c r="M10" s="80">
        <v>5</v>
      </c>
      <c r="N10" s="57" t="s">
        <v>64</v>
      </c>
      <c r="O10" s="57">
        <v>4</v>
      </c>
      <c r="P10" s="81">
        <v>17.5</v>
      </c>
      <c r="Q10" s="82">
        <v>10635</v>
      </c>
      <c r="S10" s="94">
        <v>6</v>
      </c>
      <c r="T10" s="95" t="s">
        <v>28</v>
      </c>
      <c r="U10" s="96">
        <v>4717</v>
      </c>
      <c r="V10" s="97">
        <v>12331.093325279373</v>
      </c>
      <c r="X10" s="68"/>
      <c r="Y10" s="57">
        <v>6</v>
      </c>
      <c r="Z10" s="57" t="s">
        <v>26</v>
      </c>
      <c r="AA10" s="75">
        <v>3399</v>
      </c>
      <c r="AB10" s="63">
        <v>10617.336152219872</v>
      </c>
      <c r="AD10" s="56">
        <v>6</v>
      </c>
      <c r="AE10" s="57" t="s">
        <v>34</v>
      </c>
      <c r="AF10" s="79" t="s">
        <v>65</v>
      </c>
      <c r="AG10" s="75">
        <v>490</v>
      </c>
      <c r="AH10" s="89">
        <v>15.6</v>
      </c>
      <c r="AJ10" s="74"/>
      <c r="AK10" s="70">
        <v>6</v>
      </c>
      <c r="AL10" s="72" t="s">
        <v>66</v>
      </c>
      <c r="AM10" s="88">
        <v>9641.9224806201546</v>
      </c>
      <c r="AO10" s="85" t="s">
        <v>67</v>
      </c>
      <c r="AP10" s="98" t="s">
        <v>68</v>
      </c>
      <c r="AQ10" s="98" t="s">
        <v>69</v>
      </c>
      <c r="AR10" s="77" t="s">
        <v>70</v>
      </c>
      <c r="AS10" s="99" t="s">
        <v>71</v>
      </c>
    </row>
    <row r="11" spans="2:45" x14ac:dyDescent="0.25">
      <c r="B11" s="56">
        <v>7</v>
      </c>
      <c r="C11" s="57" t="s">
        <v>34</v>
      </c>
      <c r="D11" s="79" t="s">
        <v>52</v>
      </c>
      <c r="E11" s="58">
        <v>350</v>
      </c>
      <c r="F11" s="59">
        <v>18.5</v>
      </c>
      <c r="G11" s="60">
        <f t="shared" si="0"/>
        <v>77220.077220077219</v>
      </c>
      <c r="H11" s="60">
        <v>55000</v>
      </c>
      <c r="I11" s="61">
        <v>16.5</v>
      </c>
      <c r="J11" s="62">
        <v>11655.844155844155</v>
      </c>
      <c r="K11" s="63">
        <v>11317.011476895197</v>
      </c>
      <c r="M11" s="80">
        <v>6</v>
      </c>
      <c r="N11" s="57" t="s">
        <v>26</v>
      </c>
      <c r="O11" s="57">
        <v>6</v>
      </c>
      <c r="P11" s="81">
        <v>17</v>
      </c>
      <c r="Q11" s="82">
        <v>10626</v>
      </c>
      <c r="S11" s="100">
        <v>7</v>
      </c>
      <c r="T11" s="101" t="s">
        <v>34</v>
      </c>
      <c r="U11" s="102" t="s">
        <v>72</v>
      </c>
      <c r="V11" s="103">
        <v>11924.341085271317</v>
      </c>
      <c r="X11" s="68"/>
      <c r="Y11" s="57">
        <v>7</v>
      </c>
      <c r="Z11" s="57" t="s">
        <v>39</v>
      </c>
      <c r="AA11" s="67" t="s">
        <v>40</v>
      </c>
      <c r="AB11" s="63">
        <v>10472.251585623681</v>
      </c>
      <c r="AD11" s="56">
        <v>7</v>
      </c>
      <c r="AE11" s="57" t="s">
        <v>73</v>
      </c>
      <c r="AF11" s="79">
        <v>3023</v>
      </c>
      <c r="AG11" s="75">
        <v>300</v>
      </c>
      <c r="AH11" s="89">
        <v>15.9</v>
      </c>
      <c r="AJ11" s="104" t="s">
        <v>39</v>
      </c>
      <c r="AK11" s="37">
        <v>1</v>
      </c>
      <c r="AL11" s="92" t="s">
        <v>41</v>
      </c>
      <c r="AM11" s="44">
        <v>13281.818857270229</v>
      </c>
      <c r="AO11" s="90"/>
      <c r="AP11" s="105"/>
      <c r="AQ11" s="105"/>
      <c r="AR11" s="55" t="s">
        <v>74</v>
      </c>
      <c r="AS11" s="86" t="s">
        <v>75</v>
      </c>
    </row>
    <row r="12" spans="2:45" ht="19.5" thickBot="1" x14ac:dyDescent="0.3">
      <c r="B12" s="56">
        <v>8</v>
      </c>
      <c r="C12" s="57" t="s">
        <v>34</v>
      </c>
      <c r="D12" s="79" t="s">
        <v>35</v>
      </c>
      <c r="E12" s="58">
        <v>390</v>
      </c>
      <c r="F12" s="59">
        <v>18.5</v>
      </c>
      <c r="G12" s="60">
        <f t="shared" si="0"/>
        <v>77220.077220077219</v>
      </c>
      <c r="H12" s="60">
        <v>62000</v>
      </c>
      <c r="I12" s="61">
        <v>15.5</v>
      </c>
      <c r="J12" s="62">
        <v>13603.896103896104</v>
      </c>
      <c r="K12" s="63">
        <v>13366.618846270008</v>
      </c>
      <c r="M12" s="80">
        <v>7</v>
      </c>
      <c r="N12" s="57" t="s">
        <v>73</v>
      </c>
      <c r="O12" s="57">
        <v>4</v>
      </c>
      <c r="P12" s="81">
        <v>17.399999999999999</v>
      </c>
      <c r="Q12" s="82">
        <v>10249</v>
      </c>
      <c r="S12" s="56">
        <v>8</v>
      </c>
      <c r="T12" s="57" t="s">
        <v>34</v>
      </c>
      <c r="U12" s="67" t="s">
        <v>65</v>
      </c>
      <c r="V12" s="63">
        <v>11829.08527131783</v>
      </c>
      <c r="X12" s="68"/>
      <c r="Y12" s="57">
        <v>8</v>
      </c>
      <c r="Z12" s="57" t="s">
        <v>73</v>
      </c>
      <c r="AA12" s="67">
        <v>3023</v>
      </c>
      <c r="AB12" s="63">
        <v>10196.681287759664</v>
      </c>
      <c r="AD12" s="94">
        <v>8</v>
      </c>
      <c r="AE12" s="95" t="s">
        <v>64</v>
      </c>
      <c r="AF12" s="106">
        <v>4567</v>
      </c>
      <c r="AG12" s="107">
        <v>400</v>
      </c>
      <c r="AH12" s="108">
        <v>15.9</v>
      </c>
      <c r="AJ12" s="109"/>
      <c r="AK12" s="57">
        <v>2</v>
      </c>
      <c r="AL12" s="84" t="s">
        <v>76</v>
      </c>
      <c r="AM12" s="63">
        <v>11237.684820566163</v>
      </c>
      <c r="AO12" s="93"/>
      <c r="AP12" s="55" t="s">
        <v>77</v>
      </c>
      <c r="AQ12" s="55" t="s">
        <v>78</v>
      </c>
      <c r="AR12" s="55" t="s">
        <v>79</v>
      </c>
      <c r="AS12" s="86" t="s">
        <v>80</v>
      </c>
    </row>
    <row r="13" spans="2:45" x14ac:dyDescent="0.25">
      <c r="B13" s="56">
        <v>9</v>
      </c>
      <c r="C13" s="57" t="s">
        <v>28</v>
      </c>
      <c r="D13" s="79">
        <v>4717</v>
      </c>
      <c r="E13" s="58">
        <v>380</v>
      </c>
      <c r="F13" s="59">
        <v>18.5</v>
      </c>
      <c r="G13" s="60">
        <f t="shared" si="0"/>
        <v>77220.077220077219</v>
      </c>
      <c r="H13" s="60">
        <v>75000</v>
      </c>
      <c r="I13" s="61">
        <v>17.100000000000001</v>
      </c>
      <c r="J13" s="62">
        <v>12792.207792207793</v>
      </c>
      <c r="K13" s="63">
        <v>12331.093325279373</v>
      </c>
      <c r="M13" s="80">
        <v>8</v>
      </c>
      <c r="N13" s="57" t="s">
        <v>81</v>
      </c>
      <c r="O13" s="57">
        <v>4</v>
      </c>
      <c r="P13" s="81">
        <v>18.5</v>
      </c>
      <c r="Q13" s="82">
        <v>10222</v>
      </c>
      <c r="S13" s="56">
        <v>9</v>
      </c>
      <c r="T13" s="57" t="s">
        <v>28</v>
      </c>
      <c r="U13" s="67">
        <v>5031</v>
      </c>
      <c r="V13" s="63">
        <v>11753.674418604651</v>
      </c>
      <c r="X13" s="68"/>
      <c r="Y13" s="57">
        <v>9</v>
      </c>
      <c r="Z13" s="57" t="s">
        <v>57</v>
      </c>
      <c r="AA13" s="67" t="s">
        <v>58</v>
      </c>
      <c r="AB13" s="63">
        <v>10160.147991543341</v>
      </c>
      <c r="AD13" s="100">
        <v>9</v>
      </c>
      <c r="AE13" s="101" t="s">
        <v>26</v>
      </c>
      <c r="AF13" s="101">
        <v>3399</v>
      </c>
      <c r="AG13" s="110">
        <v>390</v>
      </c>
      <c r="AH13" s="111">
        <v>16.3</v>
      </c>
      <c r="AJ13" s="109"/>
      <c r="AK13" s="57">
        <v>3</v>
      </c>
      <c r="AL13" s="67" t="s">
        <v>40</v>
      </c>
      <c r="AM13" s="63">
        <v>10472.251585623681</v>
      </c>
      <c r="AO13" s="112" t="s">
        <v>82</v>
      </c>
      <c r="AP13" s="112"/>
      <c r="AQ13" s="77" t="s">
        <v>83</v>
      </c>
      <c r="AR13" s="113"/>
      <c r="AS13" s="114"/>
    </row>
    <row r="14" spans="2:45" ht="19.5" thickBot="1" x14ac:dyDescent="0.3">
      <c r="B14" s="56">
        <v>10</v>
      </c>
      <c r="C14" s="57" t="s">
        <v>28</v>
      </c>
      <c r="D14" s="79">
        <v>4943</v>
      </c>
      <c r="E14" s="58">
        <v>390</v>
      </c>
      <c r="F14" s="59">
        <v>18.5</v>
      </c>
      <c r="G14" s="60">
        <f t="shared" si="0"/>
        <v>77220.077220077219</v>
      </c>
      <c r="H14" s="60">
        <v>72000</v>
      </c>
      <c r="I14" s="61">
        <v>16.600000000000001</v>
      </c>
      <c r="J14" s="62">
        <v>14025.974025974027</v>
      </c>
      <c r="K14" s="63">
        <v>13601.93295077016</v>
      </c>
      <c r="M14" s="80">
        <v>9</v>
      </c>
      <c r="N14" s="57" t="s">
        <v>84</v>
      </c>
      <c r="O14" s="57">
        <v>1</v>
      </c>
      <c r="P14" s="81">
        <v>16.5</v>
      </c>
      <c r="Q14" s="82">
        <v>10175</v>
      </c>
      <c r="S14" s="56">
        <v>10</v>
      </c>
      <c r="T14" s="57" t="s">
        <v>26</v>
      </c>
      <c r="U14" s="75" t="s">
        <v>31</v>
      </c>
      <c r="V14" s="63">
        <v>11724.186046511628</v>
      </c>
      <c r="X14" s="68"/>
      <c r="Y14" s="57">
        <v>10</v>
      </c>
      <c r="Z14" s="57" t="s">
        <v>26</v>
      </c>
      <c r="AA14" s="67">
        <v>3114</v>
      </c>
      <c r="AB14" s="63">
        <v>9659.1664149803692</v>
      </c>
      <c r="AD14" s="56">
        <v>10</v>
      </c>
      <c r="AE14" s="57" t="s">
        <v>73</v>
      </c>
      <c r="AF14" s="79">
        <v>4006</v>
      </c>
      <c r="AG14" s="75">
        <v>400</v>
      </c>
      <c r="AH14" s="89">
        <v>16.3</v>
      </c>
      <c r="AJ14" s="115"/>
      <c r="AK14" s="95">
        <v>4</v>
      </c>
      <c r="AL14" s="107" t="s">
        <v>85</v>
      </c>
      <c r="AM14" s="97">
        <v>9030.2325581395362</v>
      </c>
      <c r="AO14" s="54" t="s">
        <v>86</v>
      </c>
      <c r="AP14" s="55" t="s">
        <v>87</v>
      </c>
    </row>
    <row r="15" spans="2:45" ht="19.5" thickBot="1" x14ac:dyDescent="0.3">
      <c r="B15" s="56">
        <v>11</v>
      </c>
      <c r="C15" s="57" t="s">
        <v>73</v>
      </c>
      <c r="D15" s="79">
        <v>3023</v>
      </c>
      <c r="E15" s="58">
        <v>300</v>
      </c>
      <c r="F15" s="59">
        <v>20.5</v>
      </c>
      <c r="G15" s="60">
        <f t="shared" si="0"/>
        <v>69686.411149825784</v>
      </c>
      <c r="H15" s="60">
        <v>55000</v>
      </c>
      <c r="I15" s="61">
        <v>15.9</v>
      </c>
      <c r="J15" s="62">
        <v>10427.046263345197</v>
      </c>
      <c r="K15" s="63">
        <v>10196.681287759664</v>
      </c>
      <c r="L15" s="1"/>
      <c r="M15" s="56">
        <v>10</v>
      </c>
      <c r="N15" s="57" t="s">
        <v>59</v>
      </c>
      <c r="O15" s="57">
        <v>2</v>
      </c>
      <c r="P15" s="81">
        <v>17.8</v>
      </c>
      <c r="Q15" s="82">
        <v>9828</v>
      </c>
      <c r="S15" s="56">
        <v>11</v>
      </c>
      <c r="T15" s="57" t="s">
        <v>28</v>
      </c>
      <c r="U15" s="67">
        <v>5182</v>
      </c>
      <c r="V15" s="63">
        <v>11624.18604651163</v>
      </c>
      <c r="X15" s="68"/>
      <c r="Y15" s="57">
        <v>11</v>
      </c>
      <c r="Z15" s="57" t="s">
        <v>29</v>
      </c>
      <c r="AA15" s="67" t="s">
        <v>30</v>
      </c>
      <c r="AB15" s="63">
        <v>9506.542635658916</v>
      </c>
      <c r="AD15" s="56">
        <v>11</v>
      </c>
      <c r="AE15" s="57" t="s">
        <v>34</v>
      </c>
      <c r="AF15" s="79" t="s">
        <v>72</v>
      </c>
      <c r="AG15" s="75">
        <v>460</v>
      </c>
      <c r="AH15" s="89">
        <v>16.399999999999999</v>
      </c>
      <c r="AJ15" s="116" t="s">
        <v>48</v>
      </c>
      <c r="AK15" s="117">
        <v>1</v>
      </c>
      <c r="AL15" s="118" t="s">
        <v>49</v>
      </c>
      <c r="AM15" s="119">
        <v>8710.3594080338262</v>
      </c>
      <c r="AO15" s="120"/>
    </row>
    <row r="16" spans="2:45" ht="19.5" thickBot="1" x14ac:dyDescent="0.3">
      <c r="B16" s="94">
        <v>12</v>
      </c>
      <c r="C16" s="95" t="s">
        <v>29</v>
      </c>
      <c r="D16" s="106" t="s">
        <v>30</v>
      </c>
      <c r="E16" s="121">
        <v>340</v>
      </c>
      <c r="F16" s="122">
        <v>19.5</v>
      </c>
      <c r="G16" s="123">
        <f t="shared" si="0"/>
        <v>73260.073260073259</v>
      </c>
      <c r="H16" s="123">
        <v>59000</v>
      </c>
      <c r="I16" s="124">
        <v>14.6</v>
      </c>
      <c r="J16" s="125">
        <v>9573.3333333333339</v>
      </c>
      <c r="K16" s="97">
        <v>9506.542635658916</v>
      </c>
      <c r="M16" s="56">
        <v>11</v>
      </c>
      <c r="N16" s="57" t="s">
        <v>29</v>
      </c>
      <c r="O16" s="57">
        <v>5</v>
      </c>
      <c r="P16" s="81">
        <v>15.9</v>
      </c>
      <c r="Q16" s="82">
        <v>9784</v>
      </c>
      <c r="S16" s="56">
        <v>12</v>
      </c>
      <c r="T16" s="83" t="s">
        <v>29</v>
      </c>
      <c r="U16" s="84" t="s">
        <v>88</v>
      </c>
      <c r="V16" s="63">
        <v>11375.952498762988</v>
      </c>
      <c r="X16" s="126"/>
      <c r="Y16" s="57">
        <v>12</v>
      </c>
      <c r="Z16" s="70" t="s">
        <v>48</v>
      </c>
      <c r="AA16" s="87" t="s">
        <v>49</v>
      </c>
      <c r="AB16" s="88">
        <v>8710.3594080338262</v>
      </c>
      <c r="AD16" s="56">
        <v>12</v>
      </c>
      <c r="AE16" s="57" t="s">
        <v>29</v>
      </c>
      <c r="AF16" s="79" t="s">
        <v>89</v>
      </c>
      <c r="AG16" s="75">
        <v>400</v>
      </c>
      <c r="AH16" s="89">
        <v>16.399999999999999</v>
      </c>
      <c r="AJ16" s="53" t="s">
        <v>64</v>
      </c>
      <c r="AK16" s="37">
        <v>1</v>
      </c>
      <c r="AL16" s="49">
        <v>457</v>
      </c>
      <c r="AM16" s="44">
        <v>11236.899224806202</v>
      </c>
      <c r="AO16" s="120"/>
    </row>
    <row r="17" spans="2:41" x14ac:dyDescent="0.25">
      <c r="B17" s="100">
        <v>13</v>
      </c>
      <c r="C17" s="101" t="s">
        <v>26</v>
      </c>
      <c r="D17" s="101" t="s">
        <v>36</v>
      </c>
      <c r="E17" s="127">
        <v>430</v>
      </c>
      <c r="F17" s="128">
        <v>19.5</v>
      </c>
      <c r="G17" s="129">
        <f t="shared" si="0"/>
        <v>73260.073260073259</v>
      </c>
      <c r="H17" s="129">
        <v>64000</v>
      </c>
      <c r="I17" s="130">
        <v>17.2</v>
      </c>
      <c r="J17" s="131">
        <v>11733.333333333334</v>
      </c>
      <c r="K17" s="103">
        <v>11296.744186046511</v>
      </c>
      <c r="M17" s="56">
        <v>12</v>
      </c>
      <c r="N17" s="57" t="s">
        <v>48</v>
      </c>
      <c r="O17" s="57">
        <v>1</v>
      </c>
      <c r="P17" s="81">
        <v>17.600000000000001</v>
      </c>
      <c r="Q17" s="82">
        <v>8710</v>
      </c>
      <c r="S17" s="56">
        <v>13</v>
      </c>
      <c r="T17" s="83" t="s">
        <v>50</v>
      </c>
      <c r="U17" s="84" t="s">
        <v>90</v>
      </c>
      <c r="V17" s="63">
        <v>11353.369492532878</v>
      </c>
      <c r="X17" s="50">
        <v>400</v>
      </c>
      <c r="Y17" s="37">
        <v>1</v>
      </c>
      <c r="Z17" s="37" t="s">
        <v>34</v>
      </c>
      <c r="AA17" s="49" t="s">
        <v>51</v>
      </c>
      <c r="AB17" s="44">
        <v>13084.062015503876</v>
      </c>
      <c r="AD17" s="56">
        <v>13</v>
      </c>
      <c r="AE17" s="57" t="s">
        <v>34</v>
      </c>
      <c r="AF17" s="79" t="s">
        <v>52</v>
      </c>
      <c r="AG17" s="75">
        <v>350</v>
      </c>
      <c r="AH17" s="89">
        <v>16.5</v>
      </c>
      <c r="AJ17" s="74"/>
      <c r="AK17" s="57">
        <v>2</v>
      </c>
      <c r="AL17" s="84">
        <v>5550</v>
      </c>
      <c r="AM17" s="63">
        <v>11228.545954379966</v>
      </c>
      <c r="AO17" s="120"/>
    </row>
    <row r="18" spans="2:41" ht="19.5" thickBot="1" x14ac:dyDescent="0.3">
      <c r="B18" s="56">
        <v>14</v>
      </c>
      <c r="C18" s="57" t="s">
        <v>26</v>
      </c>
      <c r="D18" s="57" t="s">
        <v>66</v>
      </c>
      <c r="E18" s="58">
        <v>450</v>
      </c>
      <c r="F18" s="59">
        <v>19.5</v>
      </c>
      <c r="G18" s="60">
        <f t="shared" si="0"/>
        <v>73260.073260073259</v>
      </c>
      <c r="H18" s="60">
        <v>51000</v>
      </c>
      <c r="I18" s="61">
        <v>17.3</v>
      </c>
      <c r="J18" s="62">
        <v>10026.666666666666</v>
      </c>
      <c r="K18" s="63">
        <v>9641.9224806201546</v>
      </c>
      <c r="M18" s="69">
        <v>13</v>
      </c>
      <c r="N18" s="70" t="s">
        <v>91</v>
      </c>
      <c r="O18" s="70">
        <v>1</v>
      </c>
      <c r="P18" s="132">
        <v>18.899999999999999</v>
      </c>
      <c r="Q18" s="133">
        <v>8436</v>
      </c>
      <c r="S18" s="56">
        <v>14</v>
      </c>
      <c r="T18" s="57" t="s">
        <v>34</v>
      </c>
      <c r="U18" s="67" t="s">
        <v>52</v>
      </c>
      <c r="V18" s="63">
        <v>11317.011476895197</v>
      </c>
      <c r="X18" s="68"/>
      <c r="Y18" s="57">
        <v>2</v>
      </c>
      <c r="Z18" s="57" t="s">
        <v>34</v>
      </c>
      <c r="AA18" s="67" t="s">
        <v>72</v>
      </c>
      <c r="AB18" s="63">
        <v>11924.341085271317</v>
      </c>
      <c r="AD18" s="56">
        <v>14</v>
      </c>
      <c r="AE18" s="57" t="s">
        <v>64</v>
      </c>
      <c r="AF18" s="79">
        <v>457</v>
      </c>
      <c r="AG18" s="75">
        <v>400</v>
      </c>
      <c r="AH18" s="89">
        <v>16.5</v>
      </c>
      <c r="AJ18" s="74"/>
      <c r="AK18" s="57">
        <v>3</v>
      </c>
      <c r="AL18" s="84">
        <v>5601</v>
      </c>
      <c r="AM18" s="63">
        <v>10375.176461847093</v>
      </c>
    </row>
    <row r="19" spans="2:41" ht="19.5" thickBot="1" x14ac:dyDescent="0.3">
      <c r="B19" s="56">
        <v>15</v>
      </c>
      <c r="C19" s="57" t="s">
        <v>26</v>
      </c>
      <c r="D19" s="57" t="s">
        <v>31</v>
      </c>
      <c r="E19" s="58">
        <v>490</v>
      </c>
      <c r="F19" s="59">
        <v>19.5</v>
      </c>
      <c r="G19" s="60">
        <f t="shared" si="0"/>
        <v>73260.073260073259</v>
      </c>
      <c r="H19" s="60">
        <v>55000</v>
      </c>
      <c r="I19" s="61">
        <v>16.899999999999999</v>
      </c>
      <c r="J19" s="62">
        <v>12133.333333333334</v>
      </c>
      <c r="K19" s="63">
        <v>11724.186046511628</v>
      </c>
      <c r="M19" s="135" t="s">
        <v>24</v>
      </c>
      <c r="N19" s="136"/>
      <c r="O19" s="136"/>
      <c r="P19" s="136"/>
      <c r="Q19" s="137"/>
      <c r="S19" s="56">
        <v>15</v>
      </c>
      <c r="T19" s="57" t="s">
        <v>26</v>
      </c>
      <c r="U19" s="75" t="s">
        <v>36</v>
      </c>
      <c r="V19" s="63">
        <v>11296.744186046511</v>
      </c>
      <c r="X19" s="68"/>
      <c r="Y19" s="57">
        <v>3</v>
      </c>
      <c r="Z19" s="57" t="s">
        <v>34</v>
      </c>
      <c r="AA19" s="67" t="s">
        <v>65</v>
      </c>
      <c r="AB19" s="63">
        <v>11829.08527131783</v>
      </c>
      <c r="AD19" s="56">
        <v>15</v>
      </c>
      <c r="AE19" s="83" t="s">
        <v>50</v>
      </c>
      <c r="AF19" s="83" t="s">
        <v>90</v>
      </c>
      <c r="AG19" s="75">
        <v>400</v>
      </c>
      <c r="AH19" s="138">
        <v>16.5</v>
      </c>
      <c r="AJ19" s="139"/>
      <c r="AK19" s="95">
        <v>4</v>
      </c>
      <c r="AL19" s="96">
        <v>4567</v>
      </c>
      <c r="AM19" s="97">
        <v>9700.8372093023263</v>
      </c>
    </row>
    <row r="20" spans="2:41" x14ac:dyDescent="0.25">
      <c r="B20" s="56">
        <v>16</v>
      </c>
      <c r="C20" s="57" t="s">
        <v>39</v>
      </c>
      <c r="D20" s="57" t="s">
        <v>85</v>
      </c>
      <c r="E20" s="58">
        <v>430</v>
      </c>
      <c r="F20" s="59">
        <v>19.5</v>
      </c>
      <c r="G20" s="60">
        <f t="shared" si="0"/>
        <v>73260.073260073259</v>
      </c>
      <c r="H20" s="60">
        <v>43000</v>
      </c>
      <c r="I20" s="61">
        <v>17.5</v>
      </c>
      <c r="J20" s="62">
        <v>9413.3333333333339</v>
      </c>
      <c r="K20" s="63">
        <v>9030.2325581395362</v>
      </c>
      <c r="M20" s="64">
        <v>1</v>
      </c>
      <c r="N20" s="37">
        <v>500</v>
      </c>
      <c r="O20" s="37">
        <v>11</v>
      </c>
      <c r="P20" s="140">
        <v>18</v>
      </c>
      <c r="Q20" s="66">
        <v>10954</v>
      </c>
      <c r="S20" s="56">
        <v>16</v>
      </c>
      <c r="T20" s="83" t="s">
        <v>39</v>
      </c>
      <c r="U20" s="84" t="s">
        <v>76</v>
      </c>
      <c r="V20" s="63">
        <v>11237.684820566163</v>
      </c>
      <c r="X20" s="68"/>
      <c r="Y20" s="57">
        <v>4</v>
      </c>
      <c r="Z20" s="57" t="s">
        <v>28</v>
      </c>
      <c r="AA20" s="67">
        <v>5031</v>
      </c>
      <c r="AB20" s="63">
        <v>11753.674418604651</v>
      </c>
      <c r="AD20" s="56">
        <v>16</v>
      </c>
      <c r="AE20" s="83" t="s">
        <v>84</v>
      </c>
      <c r="AF20" s="83">
        <v>554</v>
      </c>
      <c r="AG20" s="84">
        <v>540</v>
      </c>
      <c r="AH20" s="138">
        <v>16.5</v>
      </c>
      <c r="AJ20" s="109" t="s">
        <v>59</v>
      </c>
      <c r="AK20" s="101">
        <v>1</v>
      </c>
      <c r="AL20" s="141" t="s">
        <v>60</v>
      </c>
      <c r="AM20" s="103">
        <v>12716.397949327589</v>
      </c>
    </row>
    <row r="21" spans="2:41" ht="19.5" thickBot="1" x14ac:dyDescent="0.3">
      <c r="B21" s="56">
        <v>17</v>
      </c>
      <c r="C21" s="57" t="s">
        <v>64</v>
      </c>
      <c r="D21" s="79">
        <v>457</v>
      </c>
      <c r="E21" s="58">
        <v>400</v>
      </c>
      <c r="F21" s="59">
        <v>20.5</v>
      </c>
      <c r="G21" s="60">
        <f t="shared" si="0"/>
        <v>69686.411149825784</v>
      </c>
      <c r="H21" s="60">
        <v>58000</v>
      </c>
      <c r="I21" s="61">
        <v>16.5</v>
      </c>
      <c r="J21" s="62">
        <v>11573.333333333334</v>
      </c>
      <c r="K21" s="63">
        <v>11236.899224806202</v>
      </c>
      <c r="M21" s="80">
        <v>2</v>
      </c>
      <c r="N21" s="57">
        <v>300</v>
      </c>
      <c r="O21" s="57">
        <v>12</v>
      </c>
      <c r="P21" s="142">
        <v>16.8</v>
      </c>
      <c r="Q21" s="82">
        <v>10901</v>
      </c>
      <c r="S21" s="56">
        <v>17</v>
      </c>
      <c r="T21" s="57" t="s">
        <v>64</v>
      </c>
      <c r="U21" s="67">
        <v>457</v>
      </c>
      <c r="V21" s="63">
        <v>11236.899224806202</v>
      </c>
      <c r="X21" s="68"/>
      <c r="Y21" s="57">
        <v>5</v>
      </c>
      <c r="Z21" s="57" t="s">
        <v>26</v>
      </c>
      <c r="AA21" s="75" t="s">
        <v>31</v>
      </c>
      <c r="AB21" s="63">
        <v>11724.186046511628</v>
      </c>
      <c r="AD21" s="56">
        <v>17</v>
      </c>
      <c r="AE21" s="57" t="s">
        <v>28</v>
      </c>
      <c r="AF21" s="79">
        <v>4943</v>
      </c>
      <c r="AG21" s="75">
        <v>390</v>
      </c>
      <c r="AH21" s="89">
        <v>16.600000000000001</v>
      </c>
      <c r="AJ21" s="109"/>
      <c r="AK21" s="70">
        <v>2</v>
      </c>
      <c r="AL21" s="87" t="s">
        <v>92</v>
      </c>
      <c r="AM21" s="88">
        <v>6940.4651162790697</v>
      </c>
    </row>
    <row r="22" spans="2:41" ht="19.5" thickBot="1" x14ac:dyDescent="0.3">
      <c r="B22" s="56">
        <v>18</v>
      </c>
      <c r="C22" s="57" t="s">
        <v>64</v>
      </c>
      <c r="D22" s="79">
        <v>4567</v>
      </c>
      <c r="E22" s="58">
        <v>400</v>
      </c>
      <c r="F22" s="59">
        <v>20.5</v>
      </c>
      <c r="G22" s="60">
        <f t="shared" si="0"/>
        <v>69686.411149825784</v>
      </c>
      <c r="H22" s="60">
        <v>38000</v>
      </c>
      <c r="I22" s="61">
        <v>15.9</v>
      </c>
      <c r="J22" s="62">
        <v>9920</v>
      </c>
      <c r="K22" s="63">
        <v>9700.8372093023263</v>
      </c>
      <c r="M22" s="143">
        <v>3</v>
      </c>
      <c r="N22" s="95">
        <v>400</v>
      </c>
      <c r="O22" s="95">
        <v>21</v>
      </c>
      <c r="P22" s="144">
        <v>16.7</v>
      </c>
      <c r="Q22" s="145">
        <v>10230</v>
      </c>
      <c r="S22" s="56">
        <v>18</v>
      </c>
      <c r="T22" s="83" t="s">
        <v>64</v>
      </c>
      <c r="U22" s="84">
        <v>5550</v>
      </c>
      <c r="V22" s="63">
        <v>11228.545954379966</v>
      </c>
      <c r="X22" s="68"/>
      <c r="Y22" s="57">
        <v>6</v>
      </c>
      <c r="Z22" s="57" t="s">
        <v>28</v>
      </c>
      <c r="AA22" s="67">
        <v>5182</v>
      </c>
      <c r="AB22" s="63">
        <v>11624.18604651163</v>
      </c>
      <c r="AD22" s="56">
        <v>18</v>
      </c>
      <c r="AE22" s="57" t="s">
        <v>39</v>
      </c>
      <c r="AF22" s="79" t="s">
        <v>40</v>
      </c>
      <c r="AG22" s="75">
        <v>330</v>
      </c>
      <c r="AH22" s="89">
        <v>16.7</v>
      </c>
      <c r="AJ22" s="53" t="s">
        <v>57</v>
      </c>
      <c r="AK22" s="37">
        <v>1</v>
      </c>
      <c r="AL22" s="49" t="s">
        <v>61</v>
      </c>
      <c r="AM22" s="44">
        <v>10869.261552401087</v>
      </c>
    </row>
    <row r="23" spans="2:41" ht="19.5" thickBot="1" x14ac:dyDescent="0.3">
      <c r="B23" s="56">
        <v>19</v>
      </c>
      <c r="C23" s="57" t="s">
        <v>59</v>
      </c>
      <c r="D23" s="79" t="s">
        <v>92</v>
      </c>
      <c r="E23" s="58">
        <v>460</v>
      </c>
      <c r="F23" s="59">
        <v>18.5</v>
      </c>
      <c r="G23" s="60">
        <f>100/(0.7*F23)*10000</f>
        <v>77220.077220077219</v>
      </c>
      <c r="H23" s="60">
        <v>30000</v>
      </c>
      <c r="I23" s="61">
        <v>17.100000000000001</v>
      </c>
      <c r="J23" s="62">
        <v>7200</v>
      </c>
      <c r="K23" s="63">
        <v>6940.4651162790697</v>
      </c>
      <c r="M23" s="146"/>
      <c r="N23" s="1"/>
      <c r="O23" s="1"/>
      <c r="P23" s="1"/>
      <c r="Q23" s="1"/>
      <c r="S23" s="69">
        <v>19</v>
      </c>
      <c r="T23" s="70" t="s">
        <v>73</v>
      </c>
      <c r="U23" s="87">
        <v>4000</v>
      </c>
      <c r="V23" s="88">
        <v>11225.284512617518</v>
      </c>
      <c r="X23" s="68"/>
      <c r="Y23" s="57">
        <v>7</v>
      </c>
      <c r="Z23" s="83" t="s">
        <v>50</v>
      </c>
      <c r="AA23" s="84" t="s">
        <v>90</v>
      </c>
      <c r="AB23" s="63">
        <v>11353.369492532878</v>
      </c>
      <c r="AD23" s="56">
        <v>19</v>
      </c>
      <c r="AE23" s="57" t="s">
        <v>29</v>
      </c>
      <c r="AF23" s="83" t="s">
        <v>93</v>
      </c>
      <c r="AG23" s="75">
        <v>470</v>
      </c>
      <c r="AH23" s="89">
        <v>16.7</v>
      </c>
      <c r="AJ23" s="74"/>
      <c r="AK23" s="57">
        <v>2</v>
      </c>
      <c r="AL23" s="84" t="s">
        <v>94</v>
      </c>
      <c r="AM23" s="63">
        <v>10570.993387324466</v>
      </c>
    </row>
    <row r="24" spans="2:41" x14ac:dyDescent="0.25">
      <c r="B24" s="56">
        <v>20</v>
      </c>
      <c r="C24" s="57" t="s">
        <v>34</v>
      </c>
      <c r="D24" s="79" t="s">
        <v>51</v>
      </c>
      <c r="E24" s="58">
        <v>430</v>
      </c>
      <c r="F24" s="59">
        <v>18.5</v>
      </c>
      <c r="G24" s="60">
        <f t="shared" ref="G24:G50" si="1">100/(0.7*F24)*10000</f>
        <v>77220.077220077219</v>
      </c>
      <c r="H24" s="60">
        <v>65000</v>
      </c>
      <c r="I24" s="61">
        <v>17.100000000000001</v>
      </c>
      <c r="J24" s="62">
        <v>13573.333333333332</v>
      </c>
      <c r="K24" s="63">
        <v>13084.062015503876</v>
      </c>
      <c r="M24" s="1"/>
      <c r="N24" s="1"/>
      <c r="O24" s="1"/>
      <c r="P24" s="147"/>
      <c r="Q24" s="148"/>
      <c r="S24" s="36">
        <v>20</v>
      </c>
      <c r="T24" s="37" t="s">
        <v>57</v>
      </c>
      <c r="U24" s="49" t="s">
        <v>61</v>
      </c>
      <c r="V24" s="44">
        <v>10869.261552401087</v>
      </c>
      <c r="X24" s="68"/>
      <c r="Y24" s="57">
        <v>8</v>
      </c>
      <c r="Z24" s="57" t="s">
        <v>26</v>
      </c>
      <c r="AA24" s="75" t="s">
        <v>36</v>
      </c>
      <c r="AB24" s="63">
        <v>11296.744186046511</v>
      </c>
      <c r="AD24" s="56">
        <v>20</v>
      </c>
      <c r="AE24" s="83" t="s">
        <v>29</v>
      </c>
      <c r="AF24" s="83" t="s">
        <v>88</v>
      </c>
      <c r="AG24" s="84">
        <v>530</v>
      </c>
      <c r="AH24" s="138">
        <v>16.7</v>
      </c>
      <c r="AJ24" s="74"/>
      <c r="AK24" s="57">
        <v>3</v>
      </c>
      <c r="AL24" s="67" t="s">
        <v>58</v>
      </c>
      <c r="AM24" s="63">
        <v>10160.147991543341</v>
      </c>
    </row>
    <row r="25" spans="2:41" ht="19.5" thickBot="1" x14ac:dyDescent="0.3">
      <c r="B25" s="56">
        <v>21</v>
      </c>
      <c r="C25" s="57" t="s">
        <v>34</v>
      </c>
      <c r="D25" s="79" t="s">
        <v>95</v>
      </c>
      <c r="E25" s="58">
        <v>450</v>
      </c>
      <c r="F25" s="59">
        <v>19.5</v>
      </c>
      <c r="G25" s="60">
        <f t="shared" si="1"/>
        <v>73260.073260073259</v>
      </c>
      <c r="H25" s="60">
        <v>30000</v>
      </c>
      <c r="I25" s="61">
        <v>17.100000000000001</v>
      </c>
      <c r="J25" s="62">
        <v>8000</v>
      </c>
      <c r="K25" s="63">
        <v>7711.6279069767443</v>
      </c>
      <c r="M25" s="1"/>
      <c r="N25" s="1"/>
      <c r="O25" s="1"/>
      <c r="P25" s="1"/>
      <c r="Q25" s="1"/>
      <c r="S25" s="56">
        <v>21</v>
      </c>
      <c r="T25" s="83" t="s">
        <v>26</v>
      </c>
      <c r="U25" s="84" t="s">
        <v>42</v>
      </c>
      <c r="V25" s="63">
        <v>10814.473586447732</v>
      </c>
      <c r="X25" s="68"/>
      <c r="Y25" s="57">
        <v>9</v>
      </c>
      <c r="Z25" s="57" t="s">
        <v>64</v>
      </c>
      <c r="AA25" s="67">
        <v>457</v>
      </c>
      <c r="AB25" s="63">
        <v>11236.899224806202</v>
      </c>
      <c r="AD25" s="69">
        <v>21</v>
      </c>
      <c r="AE25" s="70" t="s">
        <v>26</v>
      </c>
      <c r="AF25" s="70" t="s">
        <v>31</v>
      </c>
      <c r="AG25" s="72">
        <v>490</v>
      </c>
      <c r="AH25" s="73">
        <v>16.899999999999999</v>
      </c>
      <c r="AJ25" s="139"/>
      <c r="AK25" s="95">
        <v>4</v>
      </c>
      <c r="AL25" s="149" t="s">
        <v>96</v>
      </c>
      <c r="AM25" s="97">
        <v>9287.5399361022373</v>
      </c>
    </row>
    <row r="26" spans="2:41" x14ac:dyDescent="0.25">
      <c r="B26" s="56">
        <v>22</v>
      </c>
      <c r="C26" s="57" t="s">
        <v>34</v>
      </c>
      <c r="D26" s="79" t="s">
        <v>72</v>
      </c>
      <c r="E26" s="58">
        <v>460</v>
      </c>
      <c r="F26" s="59">
        <v>19.5</v>
      </c>
      <c r="G26" s="60">
        <f t="shared" si="1"/>
        <v>73260.073260073259</v>
      </c>
      <c r="H26" s="60">
        <v>55000</v>
      </c>
      <c r="I26" s="61">
        <v>16.399999999999999</v>
      </c>
      <c r="J26" s="62">
        <v>12266.666666666666</v>
      </c>
      <c r="K26" s="63">
        <v>11924.341085271317</v>
      </c>
      <c r="M26" s="1"/>
      <c r="N26" s="1"/>
      <c r="O26" s="1"/>
      <c r="P26" s="1"/>
      <c r="Q26" s="1"/>
      <c r="S26" s="56">
        <v>22</v>
      </c>
      <c r="T26" s="57" t="s">
        <v>26</v>
      </c>
      <c r="U26" s="75">
        <v>3399</v>
      </c>
      <c r="V26" s="63">
        <v>10617.336152219872</v>
      </c>
      <c r="X26" s="68"/>
      <c r="Y26" s="57">
        <v>10</v>
      </c>
      <c r="Z26" s="57" t="s">
        <v>73</v>
      </c>
      <c r="AA26" s="67">
        <v>4000</v>
      </c>
      <c r="AB26" s="63">
        <v>11225.284512617518</v>
      </c>
      <c r="AD26" s="36">
        <v>22</v>
      </c>
      <c r="AE26" s="37" t="s">
        <v>28</v>
      </c>
      <c r="AF26" s="38">
        <v>5685</v>
      </c>
      <c r="AG26" s="51">
        <v>490</v>
      </c>
      <c r="AH26" s="52">
        <v>17</v>
      </c>
      <c r="AJ26" s="74" t="s">
        <v>34</v>
      </c>
      <c r="AK26" s="101">
        <v>1</v>
      </c>
      <c r="AL26" s="102" t="s">
        <v>35</v>
      </c>
      <c r="AM26" s="103">
        <v>13366.618846270008</v>
      </c>
    </row>
    <row r="27" spans="2:41" x14ac:dyDescent="0.25">
      <c r="B27" s="56">
        <v>23</v>
      </c>
      <c r="C27" s="57" t="s">
        <v>34</v>
      </c>
      <c r="D27" s="79" t="s">
        <v>65</v>
      </c>
      <c r="E27" s="58">
        <v>490</v>
      </c>
      <c r="F27" s="59">
        <v>19.5</v>
      </c>
      <c r="G27" s="60">
        <f t="shared" si="1"/>
        <v>73260.073260073259</v>
      </c>
      <c r="H27" s="60">
        <v>60000</v>
      </c>
      <c r="I27" s="61">
        <v>15.6</v>
      </c>
      <c r="J27" s="62">
        <v>12053.333333333334</v>
      </c>
      <c r="K27" s="63">
        <v>11829.08527131783</v>
      </c>
      <c r="M27" s="1"/>
      <c r="N27" s="1"/>
      <c r="O27" s="1"/>
      <c r="P27" s="1"/>
      <c r="Q27" s="1"/>
      <c r="S27" s="56">
        <v>23</v>
      </c>
      <c r="T27" s="83" t="s">
        <v>57</v>
      </c>
      <c r="U27" s="84" t="s">
        <v>94</v>
      </c>
      <c r="V27" s="63">
        <v>10570.993387324466</v>
      </c>
      <c r="X27" s="68"/>
      <c r="Y27" s="57">
        <v>11</v>
      </c>
      <c r="Z27" s="57" t="s">
        <v>29</v>
      </c>
      <c r="AA27" s="84" t="s">
        <v>93</v>
      </c>
      <c r="AB27" s="63">
        <v>10366.854892636897</v>
      </c>
      <c r="AD27" s="56">
        <v>23</v>
      </c>
      <c r="AE27" s="57" t="s">
        <v>28</v>
      </c>
      <c r="AF27" s="79">
        <v>4717</v>
      </c>
      <c r="AG27" s="75">
        <v>380</v>
      </c>
      <c r="AH27" s="89">
        <v>17.100000000000001</v>
      </c>
      <c r="AJ27" s="74"/>
      <c r="AK27" s="57">
        <v>2</v>
      </c>
      <c r="AL27" s="67" t="s">
        <v>51</v>
      </c>
      <c r="AM27" s="63">
        <v>13084.062015503876</v>
      </c>
    </row>
    <row r="28" spans="2:41" x14ac:dyDescent="0.25">
      <c r="B28" s="56">
        <v>24</v>
      </c>
      <c r="C28" s="57" t="s">
        <v>28</v>
      </c>
      <c r="D28" s="79">
        <v>5031</v>
      </c>
      <c r="E28" s="58">
        <v>420</v>
      </c>
      <c r="F28" s="59">
        <v>18.5</v>
      </c>
      <c r="G28" s="60">
        <f t="shared" si="1"/>
        <v>77220.077220077219</v>
      </c>
      <c r="H28" s="60">
        <v>69000</v>
      </c>
      <c r="I28" s="61">
        <v>15.2</v>
      </c>
      <c r="J28" s="62">
        <v>11920</v>
      </c>
      <c r="K28" s="63">
        <v>11753.674418604651</v>
      </c>
      <c r="M28" s="1"/>
      <c r="N28" s="1"/>
      <c r="O28" s="1"/>
      <c r="P28" s="1"/>
      <c r="Q28" s="1"/>
      <c r="S28" s="56">
        <v>24</v>
      </c>
      <c r="T28" s="57" t="s">
        <v>39</v>
      </c>
      <c r="U28" s="67" t="s">
        <v>40</v>
      </c>
      <c r="V28" s="63">
        <v>10472.251585623681</v>
      </c>
      <c r="X28" s="68"/>
      <c r="Y28" s="57">
        <v>12</v>
      </c>
      <c r="Z28" s="57" t="s">
        <v>73</v>
      </c>
      <c r="AA28" s="67">
        <v>4006</v>
      </c>
      <c r="AB28" s="63">
        <v>10136.785793892563</v>
      </c>
      <c r="AD28" s="56">
        <v>24</v>
      </c>
      <c r="AE28" s="57" t="s">
        <v>59</v>
      </c>
      <c r="AF28" s="79" t="s">
        <v>92</v>
      </c>
      <c r="AG28" s="75">
        <v>460</v>
      </c>
      <c r="AH28" s="89">
        <v>17.100000000000001</v>
      </c>
      <c r="AJ28" s="74"/>
      <c r="AK28" s="57">
        <v>3</v>
      </c>
      <c r="AL28" s="67" t="s">
        <v>72</v>
      </c>
      <c r="AM28" s="63">
        <v>11924.341085271317</v>
      </c>
    </row>
    <row r="29" spans="2:41" x14ac:dyDescent="0.25">
      <c r="B29" s="56">
        <v>25</v>
      </c>
      <c r="C29" s="57" t="s">
        <v>28</v>
      </c>
      <c r="D29" s="79">
        <v>5182</v>
      </c>
      <c r="E29" s="58">
        <v>450</v>
      </c>
      <c r="F29" s="59">
        <v>18.5</v>
      </c>
      <c r="G29" s="60">
        <f t="shared" si="1"/>
        <v>77220.077220077219</v>
      </c>
      <c r="H29" s="60">
        <v>76000</v>
      </c>
      <c r="I29" s="61">
        <v>14.8</v>
      </c>
      <c r="J29" s="62">
        <v>11733.333333333334</v>
      </c>
      <c r="K29" s="63">
        <v>11624.18604651163</v>
      </c>
      <c r="S29" s="56">
        <v>25</v>
      </c>
      <c r="T29" s="83" t="s">
        <v>64</v>
      </c>
      <c r="U29" s="84">
        <v>5601</v>
      </c>
      <c r="V29" s="63">
        <v>10375.176461847093</v>
      </c>
      <c r="X29" s="68"/>
      <c r="Y29" s="57">
        <v>13</v>
      </c>
      <c r="Z29" s="57" t="s">
        <v>64</v>
      </c>
      <c r="AA29" s="67">
        <v>4567</v>
      </c>
      <c r="AB29" s="63">
        <v>9700.8372093023263</v>
      </c>
      <c r="AD29" s="56">
        <v>25</v>
      </c>
      <c r="AE29" s="57" t="s">
        <v>34</v>
      </c>
      <c r="AF29" s="79" t="s">
        <v>51</v>
      </c>
      <c r="AG29" s="75">
        <v>430</v>
      </c>
      <c r="AH29" s="89">
        <v>17.100000000000001</v>
      </c>
      <c r="AJ29" s="74"/>
      <c r="AK29" s="57">
        <v>4</v>
      </c>
      <c r="AL29" s="67" t="s">
        <v>65</v>
      </c>
      <c r="AM29" s="63">
        <v>11829.08527131783</v>
      </c>
    </row>
    <row r="30" spans="2:41" x14ac:dyDescent="0.25">
      <c r="B30" s="56">
        <v>26</v>
      </c>
      <c r="C30" s="57" t="s">
        <v>28</v>
      </c>
      <c r="D30" s="79">
        <v>5685</v>
      </c>
      <c r="E30" s="58">
        <v>490</v>
      </c>
      <c r="F30" s="59">
        <v>18.5</v>
      </c>
      <c r="G30" s="60">
        <f t="shared" si="1"/>
        <v>77220.077220077219</v>
      </c>
      <c r="H30" s="60">
        <v>66000</v>
      </c>
      <c r="I30" s="61">
        <v>17</v>
      </c>
      <c r="J30" s="62">
        <v>8434.163701067615</v>
      </c>
      <c r="K30" s="63">
        <v>8139.948688239675</v>
      </c>
      <c r="S30" s="56">
        <v>26</v>
      </c>
      <c r="T30" s="57" t="s">
        <v>29</v>
      </c>
      <c r="U30" s="84" t="s">
        <v>93</v>
      </c>
      <c r="V30" s="63">
        <v>10366.854892636897</v>
      </c>
      <c r="X30" s="68"/>
      <c r="Y30" s="57">
        <v>14</v>
      </c>
      <c r="Z30" s="57" t="s">
        <v>26</v>
      </c>
      <c r="AA30" s="75" t="s">
        <v>66</v>
      </c>
      <c r="AB30" s="63">
        <v>9641.9224806201546</v>
      </c>
      <c r="AD30" s="56">
        <v>26</v>
      </c>
      <c r="AE30" s="57" t="s">
        <v>34</v>
      </c>
      <c r="AF30" s="79" t="s">
        <v>95</v>
      </c>
      <c r="AG30" s="75">
        <v>450</v>
      </c>
      <c r="AH30" s="89">
        <v>17.100000000000001</v>
      </c>
      <c r="AJ30" s="74"/>
      <c r="AK30" s="57">
        <v>5</v>
      </c>
      <c r="AL30" s="67" t="s">
        <v>52</v>
      </c>
      <c r="AM30" s="63">
        <v>11317.011476895197</v>
      </c>
    </row>
    <row r="31" spans="2:41" ht="19.5" thickBot="1" x14ac:dyDescent="0.3">
      <c r="B31" s="56">
        <v>27</v>
      </c>
      <c r="C31" s="57" t="s">
        <v>73</v>
      </c>
      <c r="D31" s="79">
        <v>4000</v>
      </c>
      <c r="E31" s="58">
        <v>400</v>
      </c>
      <c r="F31" s="59">
        <v>19.5</v>
      </c>
      <c r="G31" s="60">
        <f t="shared" si="1"/>
        <v>73260.073260073259</v>
      </c>
      <c r="H31" s="60">
        <v>58000</v>
      </c>
      <c r="I31" s="61">
        <v>18.100000000000001</v>
      </c>
      <c r="J31" s="62">
        <v>11787.234042553191</v>
      </c>
      <c r="K31" s="63">
        <v>11225.284512617518</v>
      </c>
      <c r="S31" s="56">
        <v>27</v>
      </c>
      <c r="T31" s="57" t="s">
        <v>73</v>
      </c>
      <c r="U31" s="67">
        <v>3023</v>
      </c>
      <c r="V31" s="63">
        <v>10196.681287759664</v>
      </c>
      <c r="X31" s="68"/>
      <c r="Y31" s="57">
        <v>15</v>
      </c>
      <c r="Z31" s="57" t="s">
        <v>29</v>
      </c>
      <c r="AA31" s="67" t="s">
        <v>53</v>
      </c>
      <c r="AB31" s="63">
        <v>9628.575674270005</v>
      </c>
      <c r="AD31" s="56">
        <v>27</v>
      </c>
      <c r="AE31" s="57" t="s">
        <v>26</v>
      </c>
      <c r="AF31" s="79">
        <v>3114</v>
      </c>
      <c r="AG31" s="75">
        <v>330</v>
      </c>
      <c r="AH31" s="89">
        <v>17.2</v>
      </c>
      <c r="AJ31" s="74"/>
      <c r="AK31" s="70">
        <v>6</v>
      </c>
      <c r="AL31" s="87" t="s">
        <v>95</v>
      </c>
      <c r="AM31" s="88">
        <v>7711.6279069767443</v>
      </c>
    </row>
    <row r="32" spans="2:41" x14ac:dyDescent="0.25">
      <c r="B32" s="56">
        <v>28</v>
      </c>
      <c r="C32" s="57" t="s">
        <v>73</v>
      </c>
      <c r="D32" s="79">
        <v>4006</v>
      </c>
      <c r="E32" s="58">
        <v>400</v>
      </c>
      <c r="F32" s="59">
        <v>19.5</v>
      </c>
      <c r="G32" s="60">
        <f t="shared" si="1"/>
        <v>73260.073260073259</v>
      </c>
      <c r="H32" s="60">
        <v>61000</v>
      </c>
      <c r="I32" s="61">
        <v>16.3</v>
      </c>
      <c r="J32" s="62">
        <v>10415.335463258785</v>
      </c>
      <c r="K32" s="63">
        <v>10136.785793892563</v>
      </c>
      <c r="S32" s="56">
        <v>28</v>
      </c>
      <c r="T32" s="83" t="s">
        <v>84</v>
      </c>
      <c r="U32" s="84">
        <v>554</v>
      </c>
      <c r="V32" s="63">
        <v>10174.60435396389</v>
      </c>
      <c r="X32" s="68"/>
      <c r="Y32" s="57">
        <v>16</v>
      </c>
      <c r="Z32" s="57" t="s">
        <v>39</v>
      </c>
      <c r="AA32" s="75" t="s">
        <v>85</v>
      </c>
      <c r="AB32" s="63">
        <v>9030.2325581395362</v>
      </c>
      <c r="AD32" s="56">
        <v>28</v>
      </c>
      <c r="AE32" s="57" t="s">
        <v>26</v>
      </c>
      <c r="AF32" s="57" t="s">
        <v>36</v>
      </c>
      <c r="AG32" s="75">
        <v>430</v>
      </c>
      <c r="AH32" s="89">
        <v>17.2</v>
      </c>
      <c r="AJ32" s="53" t="s">
        <v>28</v>
      </c>
      <c r="AK32" s="37">
        <v>1</v>
      </c>
      <c r="AL32" s="49">
        <v>4943</v>
      </c>
      <c r="AM32" s="44">
        <v>13601.93295077016</v>
      </c>
    </row>
    <row r="33" spans="2:39" x14ac:dyDescent="0.25">
      <c r="B33" s="56">
        <v>29</v>
      </c>
      <c r="C33" s="57" t="s">
        <v>29</v>
      </c>
      <c r="D33" s="79" t="s">
        <v>89</v>
      </c>
      <c r="E33" s="58">
        <v>400</v>
      </c>
      <c r="F33" s="59">
        <v>19.5</v>
      </c>
      <c r="G33" s="60">
        <f t="shared" si="1"/>
        <v>73260.073260073259</v>
      </c>
      <c r="H33" s="60">
        <v>57000</v>
      </c>
      <c r="I33" s="61">
        <v>16.399999999999999</v>
      </c>
      <c r="J33" s="62">
        <v>8274.7603833865815</v>
      </c>
      <c r="K33" s="63">
        <v>8043.8368378037003</v>
      </c>
      <c r="S33" s="56">
        <v>29</v>
      </c>
      <c r="T33" s="57" t="s">
        <v>57</v>
      </c>
      <c r="U33" s="67" t="s">
        <v>58</v>
      </c>
      <c r="V33" s="63">
        <v>10160.147991543341</v>
      </c>
      <c r="X33" s="68"/>
      <c r="Y33" s="57">
        <v>17</v>
      </c>
      <c r="Z33" s="83" t="s">
        <v>91</v>
      </c>
      <c r="AA33" s="84" t="s">
        <v>97</v>
      </c>
      <c r="AB33" s="63">
        <v>8435.990786834087</v>
      </c>
      <c r="AD33" s="56">
        <v>29</v>
      </c>
      <c r="AE33" s="57" t="s">
        <v>26</v>
      </c>
      <c r="AF33" s="57" t="s">
        <v>66</v>
      </c>
      <c r="AG33" s="75">
        <v>450</v>
      </c>
      <c r="AH33" s="89">
        <v>17.3</v>
      </c>
      <c r="AJ33" s="74"/>
      <c r="AK33" s="57">
        <v>2</v>
      </c>
      <c r="AL33" s="67">
        <v>4717</v>
      </c>
      <c r="AM33" s="63">
        <v>12331.093325279373</v>
      </c>
    </row>
    <row r="34" spans="2:39" ht="19.5" thickBot="1" x14ac:dyDescent="0.3">
      <c r="B34" s="56">
        <v>30</v>
      </c>
      <c r="C34" s="57" t="s">
        <v>29</v>
      </c>
      <c r="D34" s="79" t="s">
        <v>53</v>
      </c>
      <c r="E34" s="58">
        <v>420</v>
      </c>
      <c r="F34" s="59">
        <v>18.5</v>
      </c>
      <c r="G34" s="60">
        <f t="shared" si="1"/>
        <v>77220.077220077219</v>
      </c>
      <c r="H34" s="60">
        <v>50000</v>
      </c>
      <c r="I34" s="61">
        <v>15.3</v>
      </c>
      <c r="J34" s="62">
        <v>9776.3578274760384</v>
      </c>
      <c r="K34" s="63">
        <v>9628.575674270005</v>
      </c>
      <c r="S34" s="94">
        <v>30</v>
      </c>
      <c r="T34" s="95" t="s">
        <v>73</v>
      </c>
      <c r="U34" s="96">
        <v>4006</v>
      </c>
      <c r="V34" s="97">
        <v>10136.785793892563</v>
      </c>
      <c r="X34" s="68"/>
      <c r="Y34" s="57">
        <v>18</v>
      </c>
      <c r="Z34" s="57" t="s">
        <v>28</v>
      </c>
      <c r="AA34" s="67">
        <v>5685</v>
      </c>
      <c r="AB34" s="63">
        <v>8139.948688239675</v>
      </c>
      <c r="AD34" s="56">
        <v>30</v>
      </c>
      <c r="AE34" s="83" t="s">
        <v>26</v>
      </c>
      <c r="AF34" s="83" t="s">
        <v>42</v>
      </c>
      <c r="AG34" s="84">
        <v>510</v>
      </c>
      <c r="AH34" s="138">
        <v>17.3</v>
      </c>
      <c r="AJ34" s="74"/>
      <c r="AK34" s="57">
        <v>3</v>
      </c>
      <c r="AL34" s="67">
        <v>5031</v>
      </c>
      <c r="AM34" s="63">
        <v>11753.674418604651</v>
      </c>
    </row>
    <row r="35" spans="2:39" x14ac:dyDescent="0.25">
      <c r="B35" s="56">
        <v>31</v>
      </c>
      <c r="C35" s="57" t="s">
        <v>29</v>
      </c>
      <c r="D35" s="83" t="s">
        <v>93</v>
      </c>
      <c r="E35" s="58">
        <v>470</v>
      </c>
      <c r="F35" s="59">
        <v>18.5</v>
      </c>
      <c r="G35" s="60">
        <f t="shared" si="1"/>
        <v>77220.077220077219</v>
      </c>
      <c r="H35" s="60">
        <v>61000</v>
      </c>
      <c r="I35" s="61">
        <v>16.7</v>
      </c>
      <c r="J35" s="62">
        <v>10702.875399361023</v>
      </c>
      <c r="K35" s="63">
        <v>10366.854892636897</v>
      </c>
      <c r="S35" s="100">
        <v>31</v>
      </c>
      <c r="T35" s="101" t="s">
        <v>64</v>
      </c>
      <c r="U35" s="102">
        <v>4567</v>
      </c>
      <c r="V35" s="103">
        <v>9700.8372093023263</v>
      </c>
      <c r="X35" s="68"/>
      <c r="Y35" s="57">
        <v>19</v>
      </c>
      <c r="Z35" s="57" t="s">
        <v>29</v>
      </c>
      <c r="AA35" s="67" t="s">
        <v>89</v>
      </c>
      <c r="AB35" s="63">
        <v>8043.8368378037003</v>
      </c>
      <c r="AD35" s="56">
        <v>31</v>
      </c>
      <c r="AE35" s="57" t="s">
        <v>39</v>
      </c>
      <c r="AF35" s="57" t="s">
        <v>85</v>
      </c>
      <c r="AG35" s="75">
        <v>430</v>
      </c>
      <c r="AH35" s="89">
        <v>17.5</v>
      </c>
      <c r="AJ35" s="74"/>
      <c r="AK35" s="57">
        <v>4</v>
      </c>
      <c r="AL35" s="67">
        <v>5182</v>
      </c>
      <c r="AM35" s="63">
        <v>11624.18604651163</v>
      </c>
    </row>
    <row r="36" spans="2:39" ht="19.5" thickBot="1" x14ac:dyDescent="0.3">
      <c r="B36" s="56">
        <v>32</v>
      </c>
      <c r="C36" s="83" t="s">
        <v>91</v>
      </c>
      <c r="D36" s="83" t="s">
        <v>97</v>
      </c>
      <c r="E36" s="58">
        <v>400</v>
      </c>
      <c r="F36" s="59">
        <v>22</v>
      </c>
      <c r="G36" s="60">
        <f t="shared" si="1"/>
        <v>64935.06493506494</v>
      </c>
      <c r="H36" s="60">
        <v>50000</v>
      </c>
      <c r="I36" s="83">
        <v>18.899999999999999</v>
      </c>
      <c r="J36" s="62">
        <v>8945.6869009584661</v>
      </c>
      <c r="K36" s="63">
        <v>8435.990786834087</v>
      </c>
      <c r="M36" s="1"/>
      <c r="N36" s="1"/>
      <c r="O36" s="1"/>
      <c r="P36" s="1"/>
      <c r="Q36" s="1"/>
      <c r="S36" s="56">
        <v>32</v>
      </c>
      <c r="T36" s="57" t="s">
        <v>26</v>
      </c>
      <c r="U36" s="67">
        <v>3114</v>
      </c>
      <c r="V36" s="63">
        <v>9659.1664149803692</v>
      </c>
      <c r="X36" s="68"/>
      <c r="Y36" s="57">
        <v>20</v>
      </c>
      <c r="Z36" s="57" t="s">
        <v>34</v>
      </c>
      <c r="AA36" s="67" t="s">
        <v>95</v>
      </c>
      <c r="AB36" s="63">
        <v>7711.6279069767443</v>
      </c>
      <c r="AD36" s="56">
        <v>32</v>
      </c>
      <c r="AE36" s="57" t="s">
        <v>48</v>
      </c>
      <c r="AF36" s="79" t="s">
        <v>49</v>
      </c>
      <c r="AG36" s="75">
        <v>390</v>
      </c>
      <c r="AH36" s="89">
        <v>17.600000000000001</v>
      </c>
      <c r="AJ36" s="139"/>
      <c r="AK36" s="95">
        <v>5</v>
      </c>
      <c r="AL36" s="96">
        <v>5685</v>
      </c>
      <c r="AM36" s="97">
        <v>8139.948688239675</v>
      </c>
    </row>
    <row r="37" spans="2:39" ht="19.5" thickBot="1" x14ac:dyDescent="0.3">
      <c r="B37" s="69">
        <v>33</v>
      </c>
      <c r="C37" s="150" t="s">
        <v>50</v>
      </c>
      <c r="D37" s="150" t="s">
        <v>90</v>
      </c>
      <c r="E37" s="151">
        <v>400</v>
      </c>
      <c r="F37" s="152">
        <v>18.5</v>
      </c>
      <c r="G37" s="153">
        <f t="shared" si="1"/>
        <v>77220.077220077219</v>
      </c>
      <c r="H37" s="153">
        <v>71000</v>
      </c>
      <c r="I37" s="150">
        <v>16.5</v>
      </c>
      <c r="J37" s="154">
        <v>11693.290734824282</v>
      </c>
      <c r="K37" s="88">
        <v>11353.369492532878</v>
      </c>
      <c r="M37" s="1"/>
      <c r="N37" s="1"/>
      <c r="O37" s="1"/>
      <c r="P37" s="1"/>
      <c r="Q37" s="1"/>
      <c r="S37" s="56">
        <v>33</v>
      </c>
      <c r="T37" s="57" t="s">
        <v>26</v>
      </c>
      <c r="U37" s="75" t="s">
        <v>66</v>
      </c>
      <c r="V37" s="63">
        <v>9641.9224806201546</v>
      </c>
      <c r="X37" s="155"/>
      <c r="Y37" s="95">
        <v>21</v>
      </c>
      <c r="Z37" s="95" t="s">
        <v>59</v>
      </c>
      <c r="AA37" s="96" t="s">
        <v>92</v>
      </c>
      <c r="AB37" s="97">
        <v>6940.4651162790697</v>
      </c>
      <c r="AD37" s="94">
        <v>33</v>
      </c>
      <c r="AE37" s="156" t="s">
        <v>39</v>
      </c>
      <c r="AF37" s="156" t="s">
        <v>76</v>
      </c>
      <c r="AG37" s="149">
        <v>570</v>
      </c>
      <c r="AH37" s="157">
        <v>17.8</v>
      </c>
      <c r="AJ37" s="74" t="s">
        <v>73</v>
      </c>
      <c r="AK37" s="101">
        <v>1</v>
      </c>
      <c r="AL37" s="102">
        <v>4000</v>
      </c>
      <c r="AM37" s="103">
        <v>11225.284512617518</v>
      </c>
    </row>
    <row r="38" spans="2:39" x14ac:dyDescent="0.25">
      <c r="B38" s="36">
        <v>34</v>
      </c>
      <c r="C38" s="91" t="s">
        <v>26</v>
      </c>
      <c r="D38" s="91" t="s">
        <v>42</v>
      </c>
      <c r="E38" s="158">
        <v>510</v>
      </c>
      <c r="F38" s="40">
        <v>20.5</v>
      </c>
      <c r="G38" s="41">
        <f t="shared" si="1"/>
        <v>69686.411149825784</v>
      </c>
      <c r="H38" s="41">
        <v>56000</v>
      </c>
      <c r="I38" s="91">
        <v>17.3</v>
      </c>
      <c r="J38" s="43">
        <v>11246.006389776358</v>
      </c>
      <c r="K38" s="44">
        <v>10814.473586447732</v>
      </c>
      <c r="M38" s="1"/>
      <c r="N38" s="1"/>
      <c r="O38" s="1"/>
      <c r="P38" s="159"/>
      <c r="Q38" s="148"/>
      <c r="S38" s="56">
        <v>34</v>
      </c>
      <c r="T38" s="57" t="s">
        <v>29</v>
      </c>
      <c r="U38" s="67" t="s">
        <v>53</v>
      </c>
      <c r="V38" s="63">
        <v>9628.575674270005</v>
      </c>
      <c r="X38" s="50">
        <v>500</v>
      </c>
      <c r="Y38" s="37">
        <v>1</v>
      </c>
      <c r="Z38" s="91" t="s">
        <v>39</v>
      </c>
      <c r="AA38" s="92" t="s">
        <v>41</v>
      </c>
      <c r="AB38" s="44">
        <v>13281.818857270229</v>
      </c>
      <c r="AD38" s="100">
        <v>34</v>
      </c>
      <c r="AE38" s="160" t="s">
        <v>39</v>
      </c>
      <c r="AF38" s="160" t="s">
        <v>41</v>
      </c>
      <c r="AG38" s="141">
        <v>520</v>
      </c>
      <c r="AH38" s="111">
        <v>18</v>
      </c>
      <c r="AJ38" s="74"/>
      <c r="AK38" s="57">
        <v>2</v>
      </c>
      <c r="AL38" s="67">
        <v>3023</v>
      </c>
      <c r="AM38" s="63">
        <v>10196.681287759664</v>
      </c>
    </row>
    <row r="39" spans="2:39" x14ac:dyDescent="0.25">
      <c r="B39" s="56">
        <v>35</v>
      </c>
      <c r="C39" s="83" t="s">
        <v>39</v>
      </c>
      <c r="D39" s="83" t="s">
        <v>41</v>
      </c>
      <c r="E39" s="161">
        <v>520</v>
      </c>
      <c r="F39" s="59">
        <v>20.5</v>
      </c>
      <c r="G39" s="60">
        <f t="shared" si="1"/>
        <v>69686.411149825784</v>
      </c>
      <c r="H39" s="60">
        <v>67000</v>
      </c>
      <c r="I39" s="61">
        <v>18</v>
      </c>
      <c r="J39" s="62">
        <v>13929.712460063898</v>
      </c>
      <c r="K39" s="63">
        <v>13281.818857270229</v>
      </c>
      <c r="M39" s="1"/>
      <c r="N39" s="1"/>
      <c r="O39" s="1"/>
      <c r="P39" s="1"/>
      <c r="Q39" s="1"/>
      <c r="S39" s="56">
        <v>35</v>
      </c>
      <c r="T39" s="57" t="s">
        <v>29</v>
      </c>
      <c r="U39" s="67" t="s">
        <v>30</v>
      </c>
      <c r="V39" s="63">
        <v>9506.542635658916</v>
      </c>
      <c r="X39" s="68"/>
      <c r="Y39" s="57">
        <v>2</v>
      </c>
      <c r="Z39" s="83" t="s">
        <v>59</v>
      </c>
      <c r="AA39" s="84" t="s">
        <v>60</v>
      </c>
      <c r="AB39" s="63">
        <v>12716.397949327589</v>
      </c>
      <c r="AD39" s="56">
        <v>35</v>
      </c>
      <c r="AE39" s="57" t="s">
        <v>73</v>
      </c>
      <c r="AF39" s="79">
        <v>4000</v>
      </c>
      <c r="AG39" s="75">
        <v>400</v>
      </c>
      <c r="AH39" s="89">
        <v>18.100000000000001</v>
      </c>
      <c r="AJ39" s="74"/>
      <c r="AK39" s="57">
        <v>3</v>
      </c>
      <c r="AL39" s="67">
        <v>4006</v>
      </c>
      <c r="AM39" s="63">
        <v>10136.785793892563</v>
      </c>
    </row>
    <row r="40" spans="2:39" ht="19.5" thickBot="1" x14ac:dyDescent="0.3">
      <c r="B40" s="56">
        <v>36</v>
      </c>
      <c r="C40" s="83" t="s">
        <v>39</v>
      </c>
      <c r="D40" s="83" t="s">
        <v>76</v>
      </c>
      <c r="E40" s="161">
        <v>570</v>
      </c>
      <c r="F40" s="59">
        <v>20.5</v>
      </c>
      <c r="G40" s="60">
        <f t="shared" si="1"/>
        <v>69686.411149825784</v>
      </c>
      <c r="H40" s="60">
        <v>77000</v>
      </c>
      <c r="I40" s="83">
        <v>17.8</v>
      </c>
      <c r="J40" s="62">
        <v>11757.188498402555</v>
      </c>
      <c r="K40" s="63">
        <v>11237.684820566163</v>
      </c>
      <c r="M40" s="1"/>
      <c r="N40" s="1"/>
      <c r="O40" s="1"/>
      <c r="P40" s="1"/>
      <c r="Q40" s="1"/>
      <c r="S40" s="56">
        <v>36</v>
      </c>
      <c r="T40" s="83" t="s">
        <v>73</v>
      </c>
      <c r="U40" s="84" t="s">
        <v>98</v>
      </c>
      <c r="V40" s="63">
        <v>9435.3290450272125</v>
      </c>
      <c r="X40" s="68"/>
      <c r="Y40" s="57">
        <v>3</v>
      </c>
      <c r="Z40" s="83" t="s">
        <v>29</v>
      </c>
      <c r="AA40" s="84" t="s">
        <v>88</v>
      </c>
      <c r="AB40" s="63">
        <v>11375.952498762988</v>
      </c>
      <c r="AD40" s="56">
        <v>36</v>
      </c>
      <c r="AE40" s="83" t="s">
        <v>64</v>
      </c>
      <c r="AF40" s="83">
        <v>5601</v>
      </c>
      <c r="AG40" s="84">
        <v>500</v>
      </c>
      <c r="AH40" s="138">
        <v>18.100000000000001</v>
      </c>
      <c r="AJ40" s="74"/>
      <c r="AK40" s="70">
        <v>4</v>
      </c>
      <c r="AL40" s="162" t="s">
        <v>98</v>
      </c>
      <c r="AM40" s="88">
        <v>9435.3290450272125</v>
      </c>
    </row>
    <row r="41" spans="2:39" x14ac:dyDescent="0.25">
      <c r="B41" s="56">
        <v>37</v>
      </c>
      <c r="C41" s="83" t="s">
        <v>64</v>
      </c>
      <c r="D41" s="83">
        <v>5550</v>
      </c>
      <c r="E41" s="161">
        <v>500</v>
      </c>
      <c r="F41" s="59">
        <v>22</v>
      </c>
      <c r="G41" s="60">
        <f t="shared" si="1"/>
        <v>64935.06493506494</v>
      </c>
      <c r="H41" s="60">
        <v>59000</v>
      </c>
      <c r="I41" s="83">
        <v>19.399999999999999</v>
      </c>
      <c r="J41" s="62">
        <v>11980.830670926516</v>
      </c>
      <c r="K41" s="63">
        <v>11228.545954379966</v>
      </c>
      <c r="M41" s="1"/>
      <c r="N41" s="1"/>
      <c r="O41" s="1"/>
      <c r="P41" s="1"/>
      <c r="Q41" s="1"/>
      <c r="S41" s="56">
        <v>37</v>
      </c>
      <c r="T41" s="83" t="s">
        <v>57</v>
      </c>
      <c r="U41" s="84" t="s">
        <v>96</v>
      </c>
      <c r="V41" s="63">
        <v>9287.5399361022373</v>
      </c>
      <c r="X41" s="68"/>
      <c r="Y41" s="101">
        <v>4</v>
      </c>
      <c r="Z41" s="83" t="s">
        <v>39</v>
      </c>
      <c r="AA41" s="84" t="s">
        <v>76</v>
      </c>
      <c r="AB41" s="63">
        <v>11237.684820566163</v>
      </c>
      <c r="AD41" s="56">
        <v>37</v>
      </c>
      <c r="AE41" s="57" t="s">
        <v>57</v>
      </c>
      <c r="AF41" s="79" t="s">
        <v>58</v>
      </c>
      <c r="AG41" s="75">
        <v>300</v>
      </c>
      <c r="AH41" s="89">
        <v>18.2</v>
      </c>
      <c r="AJ41" s="104" t="s">
        <v>29</v>
      </c>
      <c r="AK41" s="37">
        <v>1</v>
      </c>
      <c r="AL41" s="92" t="s">
        <v>88</v>
      </c>
      <c r="AM41" s="44">
        <v>11375.952498762988</v>
      </c>
    </row>
    <row r="42" spans="2:39" ht="19.5" thickBot="1" x14ac:dyDescent="0.3">
      <c r="B42" s="56">
        <v>38</v>
      </c>
      <c r="C42" s="83" t="s">
        <v>64</v>
      </c>
      <c r="D42" s="83">
        <v>5601</v>
      </c>
      <c r="E42" s="161">
        <v>500</v>
      </c>
      <c r="F42" s="59">
        <v>22</v>
      </c>
      <c r="G42" s="60">
        <f t="shared" si="1"/>
        <v>64935.06493506494</v>
      </c>
      <c r="H42" s="60">
        <v>62000</v>
      </c>
      <c r="I42" s="83">
        <v>18.100000000000001</v>
      </c>
      <c r="J42" s="62">
        <v>10894.568690095848</v>
      </c>
      <c r="K42" s="63">
        <v>10375.176461847093</v>
      </c>
      <c r="M42" s="1"/>
      <c r="N42" s="1"/>
      <c r="O42" s="1"/>
      <c r="P42" s="1"/>
      <c r="Q42" s="1"/>
      <c r="S42" s="69">
        <v>38</v>
      </c>
      <c r="T42" s="70" t="s">
        <v>39</v>
      </c>
      <c r="U42" s="72" t="s">
        <v>85</v>
      </c>
      <c r="V42" s="88">
        <v>9030.2325581395362</v>
      </c>
      <c r="X42" s="68"/>
      <c r="Y42" s="57">
        <v>5</v>
      </c>
      <c r="Z42" s="83" t="s">
        <v>64</v>
      </c>
      <c r="AA42" s="84">
        <v>5550</v>
      </c>
      <c r="AB42" s="63">
        <v>11228.545954379966</v>
      </c>
      <c r="AD42" s="56">
        <v>38</v>
      </c>
      <c r="AE42" s="83" t="s">
        <v>57</v>
      </c>
      <c r="AF42" s="83" t="s">
        <v>96</v>
      </c>
      <c r="AG42" s="84">
        <v>500</v>
      </c>
      <c r="AH42" s="138">
        <v>18.3</v>
      </c>
      <c r="AJ42" s="109"/>
      <c r="AK42" s="57">
        <v>2</v>
      </c>
      <c r="AL42" s="84" t="s">
        <v>93</v>
      </c>
      <c r="AM42" s="63">
        <v>10366.854892636897</v>
      </c>
    </row>
    <row r="43" spans="2:39" x14ac:dyDescent="0.25">
      <c r="B43" s="56">
        <v>39</v>
      </c>
      <c r="C43" s="83" t="s">
        <v>59</v>
      </c>
      <c r="D43" s="83" t="s">
        <v>60</v>
      </c>
      <c r="E43" s="161">
        <v>510</v>
      </c>
      <c r="F43" s="59">
        <v>19.5</v>
      </c>
      <c r="G43" s="60">
        <f t="shared" si="1"/>
        <v>73260.073260073259</v>
      </c>
      <c r="H43" s="60">
        <v>72000</v>
      </c>
      <c r="I43" s="83">
        <v>18.5</v>
      </c>
      <c r="J43" s="62">
        <v>13418.530351437701</v>
      </c>
      <c r="K43" s="63">
        <v>12716.397949327589</v>
      </c>
      <c r="M43" s="1"/>
      <c r="N43" s="1"/>
      <c r="O43" s="1"/>
      <c r="P43" s="1"/>
      <c r="Q43" s="1"/>
      <c r="S43" s="36">
        <v>39</v>
      </c>
      <c r="T43" s="37" t="s">
        <v>48</v>
      </c>
      <c r="U43" s="49" t="s">
        <v>49</v>
      </c>
      <c r="V43" s="44">
        <v>8710.3594080338262</v>
      </c>
      <c r="X43" s="68"/>
      <c r="Y43" s="57">
        <v>6</v>
      </c>
      <c r="Z43" s="83" t="s">
        <v>26</v>
      </c>
      <c r="AA43" s="84" t="s">
        <v>42</v>
      </c>
      <c r="AB43" s="63">
        <v>10814.473586447732</v>
      </c>
      <c r="AD43" s="56">
        <v>39</v>
      </c>
      <c r="AE43" s="83" t="s">
        <v>59</v>
      </c>
      <c r="AF43" s="83" t="s">
        <v>60</v>
      </c>
      <c r="AG43" s="84">
        <v>510</v>
      </c>
      <c r="AH43" s="138">
        <v>18.5</v>
      </c>
      <c r="AJ43" s="109"/>
      <c r="AK43" s="57">
        <v>3</v>
      </c>
      <c r="AL43" s="67" t="s">
        <v>53</v>
      </c>
      <c r="AM43" s="63">
        <v>9628.575674270005</v>
      </c>
    </row>
    <row r="44" spans="2:39" x14ac:dyDescent="0.25">
      <c r="B44" s="56">
        <v>40</v>
      </c>
      <c r="C44" s="83" t="s">
        <v>57</v>
      </c>
      <c r="D44" s="83" t="s">
        <v>96</v>
      </c>
      <c r="E44" s="161">
        <v>500</v>
      </c>
      <c r="F44" s="59">
        <v>18.5</v>
      </c>
      <c r="G44" s="60">
        <f t="shared" si="1"/>
        <v>77220.077220077219</v>
      </c>
      <c r="H44" s="60">
        <v>59000</v>
      </c>
      <c r="I44" s="83">
        <v>18.3</v>
      </c>
      <c r="J44" s="62">
        <v>9776.3578274760384</v>
      </c>
      <c r="K44" s="63">
        <v>9287.5399361022373</v>
      </c>
      <c r="S44" s="56">
        <v>40</v>
      </c>
      <c r="T44" s="83" t="s">
        <v>91</v>
      </c>
      <c r="U44" s="84" t="s">
        <v>97</v>
      </c>
      <c r="V44" s="63">
        <v>8435.990786834087</v>
      </c>
      <c r="X44" s="68"/>
      <c r="Y44" s="101">
        <v>7</v>
      </c>
      <c r="Z44" s="83" t="s">
        <v>57</v>
      </c>
      <c r="AA44" s="84" t="s">
        <v>94</v>
      </c>
      <c r="AB44" s="63">
        <v>10570.993387324466</v>
      </c>
      <c r="AD44" s="56">
        <v>40</v>
      </c>
      <c r="AE44" s="83" t="s">
        <v>57</v>
      </c>
      <c r="AF44" s="83" t="s">
        <v>94</v>
      </c>
      <c r="AG44" s="84">
        <v>530</v>
      </c>
      <c r="AH44" s="138">
        <v>18.7</v>
      </c>
      <c r="AJ44" s="109"/>
      <c r="AK44" s="57">
        <v>4</v>
      </c>
      <c r="AL44" s="67" t="s">
        <v>30</v>
      </c>
      <c r="AM44" s="63">
        <v>9506.542635658916</v>
      </c>
    </row>
    <row r="45" spans="2:39" ht="19.5" thickBot="1" x14ac:dyDescent="0.3">
      <c r="B45" s="56">
        <v>41</v>
      </c>
      <c r="C45" s="83" t="s">
        <v>57</v>
      </c>
      <c r="D45" s="83" t="s">
        <v>94</v>
      </c>
      <c r="E45" s="161">
        <v>530</v>
      </c>
      <c r="F45" s="59">
        <v>19.5</v>
      </c>
      <c r="G45" s="60">
        <f t="shared" si="1"/>
        <v>73260.073260073259</v>
      </c>
      <c r="H45" s="60">
        <v>61000</v>
      </c>
      <c r="I45" s="83">
        <v>18.7</v>
      </c>
      <c r="J45" s="62">
        <v>11182.108626198084</v>
      </c>
      <c r="K45" s="63">
        <v>10570.993387324466</v>
      </c>
      <c r="S45" s="56">
        <v>41</v>
      </c>
      <c r="T45" s="57" t="s">
        <v>28</v>
      </c>
      <c r="U45" s="67">
        <v>5685</v>
      </c>
      <c r="V45" s="63">
        <v>8139.948688239675</v>
      </c>
      <c r="X45" s="68"/>
      <c r="Y45" s="57">
        <v>8</v>
      </c>
      <c r="Z45" s="83" t="s">
        <v>64</v>
      </c>
      <c r="AA45" s="84">
        <v>5601</v>
      </c>
      <c r="AB45" s="63">
        <v>10375.176461847093</v>
      </c>
      <c r="AD45" s="56">
        <v>41</v>
      </c>
      <c r="AE45" s="57" t="s">
        <v>57</v>
      </c>
      <c r="AF45" s="79" t="s">
        <v>61</v>
      </c>
      <c r="AG45" s="75">
        <v>390</v>
      </c>
      <c r="AH45" s="89">
        <v>18.899999999999999</v>
      </c>
      <c r="AJ45" s="115"/>
      <c r="AK45" s="95">
        <v>5</v>
      </c>
      <c r="AL45" s="96" t="s">
        <v>89</v>
      </c>
      <c r="AM45" s="97">
        <v>8043.8368378037003</v>
      </c>
    </row>
    <row r="46" spans="2:39" ht="19.5" thickBot="1" x14ac:dyDescent="0.3">
      <c r="B46" s="56">
        <v>42</v>
      </c>
      <c r="C46" s="83" t="s">
        <v>73</v>
      </c>
      <c r="D46" s="83" t="s">
        <v>98</v>
      </c>
      <c r="E46" s="161">
        <v>500</v>
      </c>
      <c r="F46" s="59">
        <v>22</v>
      </c>
      <c r="G46" s="60">
        <f t="shared" si="1"/>
        <v>64935.06493506494</v>
      </c>
      <c r="H46" s="60">
        <v>61000</v>
      </c>
      <c r="I46" s="83">
        <v>19.2</v>
      </c>
      <c r="J46" s="62">
        <v>10042.55319148936</v>
      </c>
      <c r="K46" s="63">
        <v>9435.3290450272125</v>
      </c>
      <c r="S46" s="94">
        <v>42</v>
      </c>
      <c r="T46" s="95" t="s">
        <v>29</v>
      </c>
      <c r="U46" s="96" t="s">
        <v>89</v>
      </c>
      <c r="V46" s="97">
        <v>8043.8368378037003</v>
      </c>
      <c r="X46" s="68"/>
      <c r="Y46" s="57">
        <v>9</v>
      </c>
      <c r="Z46" s="83" t="s">
        <v>84</v>
      </c>
      <c r="AA46" s="84">
        <v>554</v>
      </c>
      <c r="AB46" s="63">
        <v>10174.60435396389</v>
      </c>
      <c r="AD46" s="69">
        <v>42</v>
      </c>
      <c r="AE46" s="150" t="s">
        <v>91</v>
      </c>
      <c r="AF46" s="150" t="s">
        <v>97</v>
      </c>
      <c r="AG46" s="72">
        <v>400</v>
      </c>
      <c r="AH46" s="163">
        <v>18.899999999999999</v>
      </c>
      <c r="AJ46" s="109" t="s">
        <v>84</v>
      </c>
      <c r="AK46" s="101">
        <v>1</v>
      </c>
      <c r="AL46" s="141">
        <v>554</v>
      </c>
      <c r="AM46" s="103">
        <v>10174.60435396389</v>
      </c>
    </row>
    <row r="47" spans="2:39" ht="19.5" thickBot="1" x14ac:dyDescent="0.3">
      <c r="B47" s="56">
        <v>43</v>
      </c>
      <c r="C47" s="83" t="s">
        <v>29</v>
      </c>
      <c r="D47" s="83" t="s">
        <v>88</v>
      </c>
      <c r="E47" s="161">
        <v>530</v>
      </c>
      <c r="F47" s="59">
        <v>20.5</v>
      </c>
      <c r="G47" s="60">
        <f t="shared" si="1"/>
        <v>69686.411149825784</v>
      </c>
      <c r="H47" s="60">
        <v>69000</v>
      </c>
      <c r="I47" s="83">
        <v>16.7</v>
      </c>
      <c r="J47" s="62">
        <v>11744.680851063829</v>
      </c>
      <c r="K47" s="63">
        <v>11375.952498762988</v>
      </c>
      <c r="S47" s="116">
        <v>43</v>
      </c>
      <c r="T47" s="117" t="s">
        <v>34</v>
      </c>
      <c r="U47" s="118" t="s">
        <v>95</v>
      </c>
      <c r="V47" s="119">
        <v>7711.6279069767443</v>
      </c>
      <c r="X47" s="68"/>
      <c r="Y47" s="101">
        <v>10</v>
      </c>
      <c r="Z47" s="83" t="s">
        <v>73</v>
      </c>
      <c r="AA47" s="84" t="s">
        <v>98</v>
      </c>
      <c r="AB47" s="63">
        <v>9435.3290450272125</v>
      </c>
      <c r="AD47" s="36">
        <v>43</v>
      </c>
      <c r="AE47" s="91" t="s">
        <v>73</v>
      </c>
      <c r="AF47" s="91" t="s">
        <v>98</v>
      </c>
      <c r="AG47" s="92">
        <v>500</v>
      </c>
      <c r="AH47" s="164">
        <v>19.2</v>
      </c>
      <c r="AJ47" s="109"/>
      <c r="AK47" s="70">
        <v>2</v>
      </c>
      <c r="AL47" s="162" t="s">
        <v>99</v>
      </c>
      <c r="AM47" s="165"/>
    </row>
    <row r="48" spans="2:39" ht="19.5" thickBot="1" x14ac:dyDescent="0.3">
      <c r="B48" s="56">
        <v>44</v>
      </c>
      <c r="C48" s="83" t="s">
        <v>84</v>
      </c>
      <c r="D48" s="83">
        <v>554</v>
      </c>
      <c r="E48" s="161">
        <v>540</v>
      </c>
      <c r="F48" s="59">
        <v>20.5</v>
      </c>
      <c r="G48" s="60">
        <f t="shared" si="1"/>
        <v>69686.411149825784</v>
      </c>
      <c r="H48" s="60">
        <v>64000</v>
      </c>
      <c r="I48" s="83">
        <v>16.5</v>
      </c>
      <c r="J48" s="62">
        <v>10479.233226837061</v>
      </c>
      <c r="K48" s="63">
        <v>10174.60435396389</v>
      </c>
      <c r="S48" s="166">
        <v>44</v>
      </c>
      <c r="T48" s="167" t="s">
        <v>59</v>
      </c>
      <c r="U48" s="168" t="s">
        <v>92</v>
      </c>
      <c r="V48" s="169">
        <v>6940.4651162790697</v>
      </c>
      <c r="X48" s="68"/>
      <c r="Y48" s="57">
        <v>11</v>
      </c>
      <c r="Z48" s="83" t="s">
        <v>57</v>
      </c>
      <c r="AA48" s="84" t="s">
        <v>96</v>
      </c>
      <c r="AB48" s="63">
        <v>9287.5399361022373</v>
      </c>
      <c r="AD48" s="94">
        <v>44</v>
      </c>
      <c r="AE48" s="156" t="s">
        <v>64</v>
      </c>
      <c r="AF48" s="156">
        <v>5550</v>
      </c>
      <c r="AG48" s="149">
        <v>500</v>
      </c>
      <c r="AH48" s="157">
        <v>19.399999999999999</v>
      </c>
      <c r="AJ48" s="170" t="s">
        <v>91</v>
      </c>
      <c r="AK48" s="167">
        <v>1</v>
      </c>
      <c r="AL48" s="171" t="s">
        <v>97</v>
      </c>
      <c r="AM48" s="169">
        <v>8435.990786834087</v>
      </c>
    </row>
    <row r="49" spans="2:39" x14ac:dyDescent="0.25">
      <c r="B49" s="56">
        <v>45</v>
      </c>
      <c r="C49" s="83" t="s">
        <v>84</v>
      </c>
      <c r="D49" s="83" t="s">
        <v>99</v>
      </c>
      <c r="E49" s="161">
        <v>580</v>
      </c>
      <c r="F49" s="59">
        <v>20.5</v>
      </c>
      <c r="G49" s="60">
        <f t="shared" si="1"/>
        <v>69686.411149825784</v>
      </c>
      <c r="H49" s="60">
        <v>20000</v>
      </c>
      <c r="I49" s="172" t="s">
        <v>100</v>
      </c>
      <c r="J49" s="173"/>
      <c r="K49" s="174"/>
      <c r="S49" s="100">
        <v>45</v>
      </c>
      <c r="T49" s="160" t="s">
        <v>84</v>
      </c>
      <c r="U49" s="141" t="s">
        <v>99</v>
      </c>
      <c r="V49" s="103"/>
      <c r="X49" s="68"/>
      <c r="Y49" s="57">
        <v>12</v>
      </c>
      <c r="Z49" s="83" t="s">
        <v>84</v>
      </c>
      <c r="AA49" s="84" t="s">
        <v>99</v>
      </c>
      <c r="AB49" s="175"/>
      <c r="AD49" s="100">
        <v>45</v>
      </c>
      <c r="AE49" s="160" t="s">
        <v>84</v>
      </c>
      <c r="AF49" s="160" t="s">
        <v>99</v>
      </c>
      <c r="AG49" s="141">
        <v>580</v>
      </c>
      <c r="AH49" s="111"/>
      <c r="AJ49" s="109" t="s">
        <v>50</v>
      </c>
      <c r="AK49" s="101">
        <v>1</v>
      </c>
      <c r="AL49" s="141" t="s">
        <v>90</v>
      </c>
      <c r="AM49" s="103">
        <v>11353.369492532878</v>
      </c>
    </row>
    <row r="50" spans="2:39" ht="19.5" thickBot="1" x14ac:dyDescent="0.3">
      <c r="B50" s="94">
        <v>46</v>
      </c>
      <c r="C50" s="156" t="s">
        <v>50</v>
      </c>
      <c r="D50" s="156" t="s">
        <v>101</v>
      </c>
      <c r="E50" s="176">
        <v>500</v>
      </c>
      <c r="F50" s="122">
        <v>19.5</v>
      </c>
      <c r="G50" s="123">
        <f t="shared" si="1"/>
        <v>73260.073260073259</v>
      </c>
      <c r="H50" s="123">
        <v>55000</v>
      </c>
      <c r="I50" s="177" t="s">
        <v>100</v>
      </c>
      <c r="J50" s="178"/>
      <c r="K50" s="179"/>
      <c r="S50" s="94">
        <v>46</v>
      </c>
      <c r="T50" s="156" t="s">
        <v>50</v>
      </c>
      <c r="U50" s="149" t="s">
        <v>101</v>
      </c>
      <c r="V50" s="97"/>
      <c r="X50" s="155"/>
      <c r="Y50" s="180">
        <v>13</v>
      </c>
      <c r="Z50" s="156" t="s">
        <v>50</v>
      </c>
      <c r="AA50" s="149" t="s">
        <v>101</v>
      </c>
      <c r="AB50" s="181"/>
      <c r="AD50" s="94">
        <v>46</v>
      </c>
      <c r="AE50" s="156" t="s">
        <v>50</v>
      </c>
      <c r="AF50" s="156" t="s">
        <v>101</v>
      </c>
      <c r="AG50" s="149">
        <v>500</v>
      </c>
      <c r="AH50" s="157"/>
      <c r="AJ50" s="115"/>
      <c r="AK50" s="95">
        <v>2</v>
      </c>
      <c r="AL50" s="149" t="s">
        <v>101</v>
      </c>
      <c r="AM50" s="182"/>
    </row>
    <row r="51" spans="2:39" ht="19.5" thickBot="1" x14ac:dyDescent="0.3">
      <c r="B51" s="183" t="s">
        <v>102</v>
      </c>
      <c r="C51" s="184"/>
      <c r="D51" s="184"/>
      <c r="E51" s="185"/>
      <c r="F51" s="186">
        <f t="shared" ref="F51:K51" si="2">AVERAGE(F5:F50)</f>
        <v>19.5</v>
      </c>
      <c r="G51" s="187">
        <f t="shared" si="2"/>
        <v>73500.694315722329</v>
      </c>
      <c r="H51" s="187">
        <f t="shared" si="2"/>
        <v>58652.17391304348</v>
      </c>
      <c r="I51" s="186">
        <f t="shared" si="2"/>
        <v>17.031818181818185</v>
      </c>
      <c r="J51" s="188">
        <f t="shared" si="2"/>
        <v>10980.872537042467</v>
      </c>
      <c r="K51" s="189">
        <f t="shared" si="2"/>
        <v>10593.996152799404</v>
      </c>
      <c r="V51" s="189">
        <f>AVERAGE(V5:V50)</f>
        <v>10593.996152799406</v>
      </c>
      <c r="AB51" s="189">
        <f ca="1">AVERAGE(AB5:AB68)</f>
        <v>10576.336307689324</v>
      </c>
      <c r="AH51" s="190">
        <f>AVERAGE(AH5:AH50)</f>
        <v>17.031818181818185</v>
      </c>
      <c r="AM51" s="189">
        <f>AVERAGE(AM5:AM50)</f>
        <v>10593.996152799404</v>
      </c>
    </row>
    <row r="65" spans="24:46" x14ac:dyDescent="0.25"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N65" s="1"/>
      <c r="AO65" s="3"/>
      <c r="AP65" s="1"/>
      <c r="AQ65" s="1"/>
      <c r="AR65" s="1"/>
      <c r="AS65" s="4"/>
      <c r="AT65" s="1"/>
    </row>
    <row r="66" spans="24:46" x14ac:dyDescent="0.25"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N66" s="1"/>
      <c r="AO66" s="3"/>
      <c r="AP66" s="1"/>
      <c r="AQ66" s="1"/>
      <c r="AR66" s="1"/>
      <c r="AS66" s="4"/>
      <c r="AT66" s="1"/>
    </row>
    <row r="67" spans="24:46" x14ac:dyDescent="0.25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N67" s="1"/>
      <c r="AO67" s="3"/>
      <c r="AP67" s="1"/>
      <c r="AQ67" s="1"/>
      <c r="AR67" s="1"/>
      <c r="AS67" s="4"/>
      <c r="AT67" s="1"/>
    </row>
    <row r="68" spans="24:46" x14ac:dyDescent="0.25">
      <c r="X68" s="1"/>
      <c r="Y68" s="1"/>
      <c r="Z68" s="192"/>
      <c r="AA68" s="192"/>
      <c r="AB68" s="193"/>
      <c r="AC68" s="1"/>
      <c r="AD68" s="1"/>
      <c r="AE68" s="1"/>
      <c r="AF68" s="1"/>
      <c r="AG68" s="1"/>
      <c r="AH68" s="1"/>
      <c r="AI68" s="1"/>
      <c r="AN68" s="1"/>
      <c r="AO68" s="3"/>
      <c r="AP68" s="1"/>
      <c r="AQ68" s="1"/>
      <c r="AR68" s="1"/>
      <c r="AS68" s="4"/>
      <c r="AT68" s="1"/>
    </row>
    <row r="69" spans="24:46" x14ac:dyDescent="0.25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N69" s="1"/>
      <c r="AO69" s="3"/>
      <c r="AP69" s="1"/>
      <c r="AQ69" s="1"/>
      <c r="AR69" s="1"/>
      <c r="AS69" s="4"/>
      <c r="AT69" s="1"/>
    </row>
    <row r="70" spans="24:46" x14ac:dyDescent="0.25"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N70" s="1"/>
      <c r="AO70" s="3"/>
      <c r="AP70" s="1"/>
      <c r="AQ70" s="1"/>
      <c r="AR70" s="1"/>
      <c r="AS70" s="4"/>
      <c r="AT70" s="1"/>
    </row>
    <row r="71" spans="24:46" x14ac:dyDescent="0.25"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N71" s="1"/>
      <c r="AO71" s="3"/>
      <c r="AP71" s="1"/>
      <c r="AQ71" s="1"/>
      <c r="AR71" s="1"/>
      <c r="AS71" s="4"/>
      <c r="AT71" s="1"/>
    </row>
  </sheetData>
  <mergeCells count="31">
    <mergeCell ref="I49:K49"/>
    <mergeCell ref="AJ49:AJ50"/>
    <mergeCell ref="I50:K50"/>
    <mergeCell ref="B51:E51"/>
    <mergeCell ref="M19:Q19"/>
    <mergeCell ref="AJ20:AJ21"/>
    <mergeCell ref="AJ22:AJ25"/>
    <mergeCell ref="AJ26:AJ31"/>
    <mergeCell ref="AJ32:AJ36"/>
    <mergeCell ref="AJ37:AJ40"/>
    <mergeCell ref="X38:X50"/>
    <mergeCell ref="AJ41:AJ45"/>
    <mergeCell ref="AJ46:AJ47"/>
    <mergeCell ref="AP10:AP11"/>
    <mergeCell ref="AQ10:AQ11"/>
    <mergeCell ref="AJ11:AJ14"/>
    <mergeCell ref="AO13:AP13"/>
    <mergeCell ref="AJ16:AJ19"/>
    <mergeCell ref="X17:X37"/>
    <mergeCell ref="AJ2:AM2"/>
    <mergeCell ref="M5:Q5"/>
    <mergeCell ref="X5:X16"/>
    <mergeCell ref="AJ5:AJ10"/>
    <mergeCell ref="AO7:AO9"/>
    <mergeCell ref="AO10:AO12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2023-01-17T09:00:01Z</dcterms:modified>
</cp:coreProperties>
</file>