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J6" i="1"/>
  <c r="K6" i="1" s="1"/>
  <c r="K19" i="1" s="1"/>
  <c r="J19" i="1" l="1"/>
</calcChain>
</file>

<file path=xl/sharedStrings.xml><?xml version="1.0" encoding="utf-8"?>
<sst xmlns="http://schemas.openxmlformats.org/spreadsheetml/2006/main" count="81" uniqueCount="73">
  <si>
    <t xml:space="preserve"> MO soje -  Velino Selo, Miloš Stojanović - 2022.</t>
  </si>
  <si>
    <t>r.br.</t>
  </si>
  <si>
    <t>gz</t>
  </si>
  <si>
    <t>institut</t>
  </si>
  <si>
    <t>sorta</t>
  </si>
  <si>
    <t>norma sjetve x1000</t>
  </si>
  <si>
    <t>žetva</t>
  </si>
  <si>
    <t>prinos</t>
  </si>
  <si>
    <r>
      <t xml:space="preserve">P m </t>
    </r>
    <r>
      <rPr>
        <sz val="12"/>
        <rFont val="Calibri"/>
        <family val="2"/>
      </rPr>
      <t>²</t>
    </r>
  </si>
  <si>
    <t>vlaga %</t>
  </si>
  <si>
    <t>kg</t>
  </si>
  <si>
    <t>sirovo</t>
  </si>
  <si>
    <t>00</t>
  </si>
  <si>
    <t>NS</t>
  </si>
  <si>
    <t>Tajfun</t>
  </si>
  <si>
    <t>00/0</t>
  </si>
  <si>
    <t>BL</t>
  </si>
  <si>
    <t>Sana</t>
  </si>
  <si>
    <t>500-550</t>
  </si>
  <si>
    <t>Marina</t>
  </si>
  <si>
    <t>OS</t>
  </si>
  <si>
    <t>Lucija</t>
  </si>
  <si>
    <t>600-700</t>
  </si>
  <si>
    <t>0</t>
  </si>
  <si>
    <t>ZP</t>
  </si>
  <si>
    <t>Selena</t>
  </si>
  <si>
    <t>Atlas</t>
  </si>
  <si>
    <t>0/I</t>
  </si>
  <si>
    <t>RWA</t>
  </si>
  <si>
    <t>Gala</t>
  </si>
  <si>
    <t>Sunce</t>
  </si>
  <si>
    <t>520-560</t>
  </si>
  <si>
    <t>Zora</t>
  </si>
  <si>
    <t>580-600</t>
  </si>
  <si>
    <t>I</t>
  </si>
  <si>
    <t>Laura</t>
  </si>
  <si>
    <t>Maximus</t>
  </si>
  <si>
    <t>Apolo</t>
  </si>
  <si>
    <t>II</t>
  </si>
  <si>
    <t>Lidija</t>
  </si>
  <si>
    <t>prosjek</t>
  </si>
  <si>
    <t>predusjev</t>
  </si>
  <si>
    <t>žito</t>
  </si>
  <si>
    <t>sjetva</t>
  </si>
  <si>
    <t>18.04.</t>
  </si>
  <si>
    <t>đubrenje</t>
  </si>
  <si>
    <t>jesen '21.</t>
  </si>
  <si>
    <t>osnovno - prije oranja</t>
  </si>
  <si>
    <t>NPK (16-16-16)</t>
  </si>
  <si>
    <t>200 kg/ha</t>
  </si>
  <si>
    <t>3. troliska</t>
  </si>
  <si>
    <t>folijarna prihrana</t>
  </si>
  <si>
    <t>Slavol + Amixol</t>
  </si>
  <si>
    <t>7 l/ha+2 l/ha</t>
  </si>
  <si>
    <t>zaštita</t>
  </si>
  <si>
    <t>22.04.</t>
  </si>
  <si>
    <t>osnovno - prije nicanja</t>
  </si>
  <si>
    <t>Velton</t>
  </si>
  <si>
    <t>330 gr/ha</t>
  </si>
  <si>
    <t>Dual Gold</t>
  </si>
  <si>
    <t>1,2 l/ha</t>
  </si>
  <si>
    <t>15.05.</t>
  </si>
  <si>
    <t>korekcija - širokolisni</t>
  </si>
  <si>
    <t>Corum + Dash</t>
  </si>
  <si>
    <t>0,9l/ha+ 0,5l/ha</t>
  </si>
  <si>
    <t>20.05.</t>
  </si>
  <si>
    <t>korekcija - uskolisni</t>
  </si>
  <si>
    <t>Zetrola</t>
  </si>
  <si>
    <t>1 l/ha</t>
  </si>
  <si>
    <t>27.05.</t>
  </si>
  <si>
    <t>Corum+Dash+Rampa</t>
  </si>
  <si>
    <t>0,9+0,5+0,25 l/ha</t>
  </si>
  <si>
    <t>06.10.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</si>
</sst>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3" fontId="1" fillId="0" borderId="39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164" fontId="4" fillId="2" borderId="15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>
      <alignment horizontal="center" vertical="center"/>
    </xf>
    <xf numFmtId="0" fontId="1" fillId="0" borderId="42" xfId="0" applyFont="1" applyBorder="1" applyAlignment="1">
      <alignment horizontal="left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left" vertical="center"/>
    </xf>
    <xf numFmtId="0" fontId="1" fillId="0" borderId="4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42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43" xfId="0" applyFont="1" applyBorder="1" applyAlignment="1">
      <alignment horizontal="right" vertical="center"/>
    </xf>
    <xf numFmtId="0" fontId="1" fillId="0" borderId="4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"/>
  <sheetViews>
    <sheetView tabSelected="1" workbookViewId="0">
      <selection activeCell="I27" sqref="I27"/>
    </sheetView>
  </sheetViews>
  <sheetFormatPr defaultRowHeight="15.75" x14ac:dyDescent="0.25"/>
  <cols>
    <col min="1" max="1" width="1.85546875" style="1" customWidth="1"/>
    <col min="2" max="2" width="6.7109375" style="1" customWidth="1"/>
    <col min="3" max="3" width="11.85546875" style="1" customWidth="1"/>
    <col min="4" max="4" width="23" style="1" customWidth="1"/>
    <col min="5" max="5" width="26.140625" style="1" customWidth="1"/>
    <col min="6" max="6" width="25" style="1" customWidth="1"/>
    <col min="7" max="7" width="21" style="1" customWidth="1"/>
    <col min="8" max="9" width="15.7109375" style="1" customWidth="1"/>
    <col min="10" max="11" width="18.42578125" style="1" customWidth="1"/>
    <col min="12" max="16384" width="9.140625" style="1"/>
  </cols>
  <sheetData>
    <row r="1" spans="2:11" ht="16.5" thickBot="1" x14ac:dyDescent="0.3"/>
    <row r="2" spans="2:11" ht="19.5" thickBot="1" x14ac:dyDescent="0.3">
      <c r="B2" s="2" t="s">
        <v>0</v>
      </c>
      <c r="C2" s="3"/>
      <c r="D2" s="3"/>
      <c r="E2" s="3"/>
      <c r="F2" s="3"/>
      <c r="G2" s="3"/>
      <c r="H2" s="3"/>
      <c r="I2" s="3"/>
      <c r="J2" s="3"/>
      <c r="K2" s="4"/>
    </row>
    <row r="3" spans="2:11" ht="16.5" thickBot="1" x14ac:dyDescent="0.3"/>
    <row r="4" spans="2:11" x14ac:dyDescent="0.25">
      <c r="B4" s="5" t="s">
        <v>1</v>
      </c>
      <c r="C4" s="6" t="s">
        <v>2</v>
      </c>
      <c r="D4" s="6" t="s">
        <v>3</v>
      </c>
      <c r="E4" s="7" t="s">
        <v>4</v>
      </c>
      <c r="F4" s="8" t="s">
        <v>5</v>
      </c>
      <c r="G4" s="5" t="s">
        <v>6</v>
      </c>
      <c r="H4" s="6"/>
      <c r="I4" s="9"/>
      <c r="J4" s="5" t="s">
        <v>7</v>
      </c>
      <c r="K4" s="9"/>
    </row>
    <row r="5" spans="2:11" ht="16.5" thickBot="1" x14ac:dyDescent="0.3">
      <c r="B5" s="10"/>
      <c r="C5" s="11"/>
      <c r="D5" s="11"/>
      <c r="E5" s="12"/>
      <c r="F5" s="13"/>
      <c r="G5" s="14" t="s">
        <v>8</v>
      </c>
      <c r="H5" s="15" t="s">
        <v>9</v>
      </c>
      <c r="I5" s="16" t="s">
        <v>10</v>
      </c>
      <c r="J5" s="14" t="s">
        <v>11</v>
      </c>
      <c r="K5" s="17">
        <v>0.13</v>
      </c>
    </row>
    <row r="6" spans="2:11" ht="16.5" thickBot="1" x14ac:dyDescent="0.3">
      <c r="B6" s="18">
        <v>1</v>
      </c>
      <c r="C6" s="19" t="s">
        <v>12</v>
      </c>
      <c r="D6" s="20" t="s">
        <v>13</v>
      </c>
      <c r="E6" s="21" t="s">
        <v>14</v>
      </c>
      <c r="F6" s="22">
        <v>550</v>
      </c>
      <c r="G6" s="23">
        <v>484</v>
      </c>
      <c r="H6" s="20">
        <v>14.2</v>
      </c>
      <c r="I6" s="24">
        <v>75</v>
      </c>
      <c r="J6" s="23">
        <f>I6/G6*10000</f>
        <v>1549.5867768595042</v>
      </c>
      <c r="K6" s="25">
        <f>(100-H6)/87*J6</f>
        <v>1528.2131661442006</v>
      </c>
    </row>
    <row r="7" spans="2:11" x14ac:dyDescent="0.25">
      <c r="B7" s="26">
        <v>2</v>
      </c>
      <c r="C7" s="27" t="s">
        <v>15</v>
      </c>
      <c r="D7" s="28" t="s">
        <v>16</v>
      </c>
      <c r="E7" s="29" t="s">
        <v>17</v>
      </c>
      <c r="F7" s="30" t="s">
        <v>18</v>
      </c>
      <c r="G7" s="31">
        <v>484</v>
      </c>
      <c r="H7" s="32">
        <v>14.3</v>
      </c>
      <c r="I7" s="33">
        <v>100</v>
      </c>
      <c r="J7" s="34">
        <f t="shared" ref="J7:J9" si="0">I7/G7*10000</f>
        <v>2066.1157024793388</v>
      </c>
      <c r="K7" s="35">
        <f t="shared" ref="K7:K9" si="1">(100-H7)/87*J7</f>
        <v>2035.2427092239004</v>
      </c>
    </row>
    <row r="8" spans="2:11" x14ac:dyDescent="0.25">
      <c r="B8" s="36">
        <v>3</v>
      </c>
      <c r="C8" s="37"/>
      <c r="D8" s="38"/>
      <c r="E8" s="39" t="s">
        <v>19</v>
      </c>
      <c r="F8" s="40" t="s">
        <v>18</v>
      </c>
      <c r="G8" s="41">
        <v>484</v>
      </c>
      <c r="H8" s="42">
        <v>12.3</v>
      </c>
      <c r="I8" s="43">
        <v>105</v>
      </c>
      <c r="J8" s="41">
        <f t="shared" si="0"/>
        <v>2169.4214876033056</v>
      </c>
      <c r="K8" s="44">
        <f t="shared" si="1"/>
        <v>2186.8766030208035</v>
      </c>
    </row>
    <row r="9" spans="2:11" ht="16.5" thickBot="1" x14ac:dyDescent="0.3">
      <c r="B9" s="14">
        <v>4</v>
      </c>
      <c r="C9" s="45"/>
      <c r="D9" s="15" t="s">
        <v>20</v>
      </c>
      <c r="E9" s="46" t="s">
        <v>21</v>
      </c>
      <c r="F9" s="47" t="s">
        <v>22</v>
      </c>
      <c r="G9" s="48">
        <v>484</v>
      </c>
      <c r="H9" s="49">
        <v>14</v>
      </c>
      <c r="I9" s="16">
        <v>110</v>
      </c>
      <c r="J9" s="50">
        <f t="shared" si="0"/>
        <v>2272.7272727272725</v>
      </c>
      <c r="K9" s="51">
        <f t="shared" si="1"/>
        <v>2246.6039707419018</v>
      </c>
    </row>
    <row r="10" spans="2:11" x14ac:dyDescent="0.25">
      <c r="B10" s="52">
        <v>5</v>
      </c>
      <c r="C10" s="53" t="s">
        <v>23</v>
      </c>
      <c r="D10" s="54" t="s">
        <v>24</v>
      </c>
      <c r="E10" s="55" t="s">
        <v>25</v>
      </c>
      <c r="F10" s="56">
        <v>500</v>
      </c>
      <c r="G10" s="34">
        <v>616</v>
      </c>
      <c r="H10" s="54">
        <v>18.399999999999999</v>
      </c>
      <c r="I10" s="57">
        <v>90</v>
      </c>
      <c r="J10" s="31">
        <f>I10/G10*10000</f>
        <v>1461.0389610389609</v>
      </c>
      <c r="K10" s="58">
        <f>(100-H10)/87*J10</f>
        <v>1370.3537841468874</v>
      </c>
    </row>
    <row r="11" spans="2:11" ht="16.5" thickBot="1" x14ac:dyDescent="0.3">
      <c r="B11" s="59">
        <v>6</v>
      </c>
      <c r="C11" s="60"/>
      <c r="D11" s="61" t="s">
        <v>13</v>
      </c>
      <c r="E11" s="62" t="s">
        <v>26</v>
      </c>
      <c r="F11" s="63">
        <v>500</v>
      </c>
      <c r="G11" s="50">
        <v>616</v>
      </c>
      <c r="H11" s="61">
        <v>17.7</v>
      </c>
      <c r="I11" s="64">
        <v>125</v>
      </c>
      <c r="J11" s="50">
        <f t="shared" ref="J11:J18" si="2">I11/G11*10000</f>
        <v>2029.2207792207791</v>
      </c>
      <c r="K11" s="51">
        <f t="shared" ref="K11:K18" si="3">(100-H11)/87*J11</f>
        <v>1919.5962083893116</v>
      </c>
    </row>
    <row r="12" spans="2:11" x14ac:dyDescent="0.25">
      <c r="B12" s="26">
        <v>7</v>
      </c>
      <c r="C12" s="27" t="s">
        <v>27</v>
      </c>
      <c r="D12" s="32" t="s">
        <v>28</v>
      </c>
      <c r="E12" s="29" t="s">
        <v>29</v>
      </c>
      <c r="F12" s="30">
        <v>600</v>
      </c>
      <c r="G12" s="31">
        <v>616</v>
      </c>
      <c r="H12" s="32">
        <v>18.600000000000001</v>
      </c>
      <c r="I12" s="33">
        <v>100</v>
      </c>
      <c r="J12" s="31">
        <f t="shared" si="2"/>
        <v>1623.3766233766235</v>
      </c>
      <c r="K12" s="58">
        <f t="shared" si="3"/>
        <v>1518.8834154351398</v>
      </c>
    </row>
    <row r="13" spans="2:11" x14ac:dyDescent="0.25">
      <c r="B13" s="36">
        <v>8</v>
      </c>
      <c r="C13" s="37"/>
      <c r="D13" s="38" t="s">
        <v>20</v>
      </c>
      <c r="E13" s="39" t="s">
        <v>30</v>
      </c>
      <c r="F13" s="40" t="s">
        <v>31</v>
      </c>
      <c r="G13" s="41">
        <v>616</v>
      </c>
      <c r="H13" s="42">
        <v>19.399999999999999</v>
      </c>
      <c r="I13" s="43">
        <v>100</v>
      </c>
      <c r="J13" s="41">
        <f t="shared" si="2"/>
        <v>1623.3766233766235</v>
      </c>
      <c r="K13" s="44">
        <f t="shared" si="3"/>
        <v>1503.9558143006418</v>
      </c>
    </row>
    <row r="14" spans="2:11" ht="16.5" thickBot="1" x14ac:dyDescent="0.3">
      <c r="B14" s="14">
        <v>9</v>
      </c>
      <c r="C14" s="45"/>
      <c r="D14" s="11"/>
      <c r="E14" s="46" t="s">
        <v>32</v>
      </c>
      <c r="F14" s="47" t="s">
        <v>33</v>
      </c>
      <c r="G14" s="48">
        <v>616</v>
      </c>
      <c r="H14" s="15">
        <v>15.8</v>
      </c>
      <c r="I14" s="16">
        <v>90</v>
      </c>
      <c r="J14" s="41">
        <f t="shared" si="2"/>
        <v>1461.0389610389609</v>
      </c>
      <c r="K14" s="44">
        <f t="shared" si="3"/>
        <v>1414.0170174652933</v>
      </c>
    </row>
    <row r="15" spans="2:11" x14ac:dyDescent="0.25">
      <c r="B15" s="52">
        <v>10</v>
      </c>
      <c r="C15" s="53" t="s">
        <v>34</v>
      </c>
      <c r="D15" s="54" t="s">
        <v>24</v>
      </c>
      <c r="E15" s="55" t="s">
        <v>35</v>
      </c>
      <c r="F15" s="56">
        <v>450</v>
      </c>
      <c r="G15" s="34">
        <v>616</v>
      </c>
      <c r="H15" s="54">
        <v>18.399999999999999</v>
      </c>
      <c r="I15" s="57">
        <v>105</v>
      </c>
      <c r="J15" s="34">
        <f t="shared" si="2"/>
        <v>1704.5454545454545</v>
      </c>
      <c r="K15" s="35">
        <f t="shared" si="3"/>
        <v>1598.746081504702</v>
      </c>
    </row>
    <row r="16" spans="2:11" x14ac:dyDescent="0.25">
      <c r="B16" s="36">
        <v>11</v>
      </c>
      <c r="C16" s="37"/>
      <c r="D16" s="38" t="s">
        <v>13</v>
      </c>
      <c r="E16" s="39" t="s">
        <v>36</v>
      </c>
      <c r="F16" s="40">
        <v>450</v>
      </c>
      <c r="G16" s="41">
        <v>616</v>
      </c>
      <c r="H16" s="42">
        <v>18.399999999999999</v>
      </c>
      <c r="I16" s="43">
        <v>95</v>
      </c>
      <c r="J16" s="41">
        <f t="shared" si="2"/>
        <v>1542.2077922077924</v>
      </c>
      <c r="K16" s="44">
        <f t="shared" si="3"/>
        <v>1446.484549932826</v>
      </c>
    </row>
    <row r="17" spans="2:11" ht="16.5" thickBot="1" x14ac:dyDescent="0.3">
      <c r="B17" s="59">
        <v>12</v>
      </c>
      <c r="C17" s="60"/>
      <c r="D17" s="65"/>
      <c r="E17" s="62" t="s">
        <v>37</v>
      </c>
      <c r="F17" s="63">
        <v>450</v>
      </c>
      <c r="G17" s="50">
        <v>616</v>
      </c>
      <c r="H17" s="66">
        <v>18.8</v>
      </c>
      <c r="I17" s="64">
        <v>100</v>
      </c>
      <c r="J17" s="50">
        <f t="shared" si="2"/>
        <v>1623.3766233766235</v>
      </c>
      <c r="K17" s="51">
        <f t="shared" si="3"/>
        <v>1515.1515151515152</v>
      </c>
    </row>
    <row r="18" spans="2:11" ht="16.5" thickBot="1" x14ac:dyDescent="0.3">
      <c r="B18" s="67">
        <v>13</v>
      </c>
      <c r="C18" s="68" t="s">
        <v>38</v>
      </c>
      <c r="D18" s="69" t="s">
        <v>24</v>
      </c>
      <c r="E18" s="70" t="s">
        <v>39</v>
      </c>
      <c r="F18" s="71">
        <v>400</v>
      </c>
      <c r="G18" s="23">
        <v>616</v>
      </c>
      <c r="H18" s="72">
        <v>19.3</v>
      </c>
      <c r="I18" s="24">
        <v>105</v>
      </c>
      <c r="J18" s="73">
        <f t="shared" si="2"/>
        <v>1704.5454545454545</v>
      </c>
      <c r="K18" s="74">
        <f t="shared" si="3"/>
        <v>1581.1128526645768</v>
      </c>
    </row>
    <row r="19" spans="2:11" ht="16.5" thickBot="1" x14ac:dyDescent="0.3">
      <c r="B19" s="75" t="s">
        <v>40</v>
      </c>
      <c r="C19" s="76"/>
      <c r="D19" s="76"/>
      <c r="E19" s="76"/>
      <c r="F19" s="76"/>
      <c r="G19" s="77"/>
      <c r="H19" s="78">
        <f>AVERAGE(H6:H18)</f>
        <v>16.892307692307696</v>
      </c>
      <c r="I19" s="79">
        <f t="shared" ref="I19:K19" si="4">AVERAGE(I6:I18)</f>
        <v>100</v>
      </c>
      <c r="J19" s="80">
        <f t="shared" si="4"/>
        <v>1756.1983471074379</v>
      </c>
      <c r="K19" s="81">
        <f t="shared" si="4"/>
        <v>1681.9413606247463</v>
      </c>
    </row>
    <row r="21" spans="2:11" x14ac:dyDescent="0.25">
      <c r="B21" s="82" t="s">
        <v>41</v>
      </c>
      <c r="C21" s="82"/>
      <c r="D21" s="83" t="s">
        <v>42</v>
      </c>
    </row>
    <row r="22" spans="2:11" x14ac:dyDescent="0.25">
      <c r="B22" s="84" t="s">
        <v>43</v>
      </c>
      <c r="C22" s="84"/>
      <c r="D22" s="85" t="s">
        <v>44</v>
      </c>
      <c r="G22" s="86"/>
    </row>
    <row r="23" spans="2:11" x14ac:dyDescent="0.25">
      <c r="B23" s="87" t="s">
        <v>45</v>
      </c>
      <c r="C23" s="87"/>
      <c r="D23" s="83" t="s">
        <v>46</v>
      </c>
      <c r="E23" s="83" t="s">
        <v>47</v>
      </c>
      <c r="F23" s="83" t="s">
        <v>48</v>
      </c>
      <c r="G23" s="88" t="s">
        <v>49</v>
      </c>
    </row>
    <row r="24" spans="2:11" x14ac:dyDescent="0.25">
      <c r="B24" s="82"/>
      <c r="C24" s="82"/>
      <c r="D24" s="83" t="s">
        <v>50</v>
      </c>
      <c r="E24" s="83" t="s">
        <v>51</v>
      </c>
      <c r="F24" s="83" t="s">
        <v>52</v>
      </c>
      <c r="G24" s="88" t="s">
        <v>53</v>
      </c>
    </row>
    <row r="25" spans="2:11" x14ac:dyDescent="0.25">
      <c r="B25" s="87" t="s">
        <v>54</v>
      </c>
      <c r="C25" s="87"/>
      <c r="D25" s="89" t="s">
        <v>55</v>
      </c>
      <c r="E25" s="89" t="s">
        <v>56</v>
      </c>
      <c r="F25" s="85" t="s">
        <v>57</v>
      </c>
      <c r="G25" s="90" t="s">
        <v>58</v>
      </c>
    </row>
    <row r="26" spans="2:11" x14ac:dyDescent="0.25">
      <c r="B26" s="87"/>
      <c r="C26" s="87"/>
      <c r="D26" s="91"/>
      <c r="E26" s="91"/>
      <c r="F26" s="83" t="s">
        <v>59</v>
      </c>
      <c r="G26" s="88" t="s">
        <v>60</v>
      </c>
    </row>
    <row r="27" spans="2:11" x14ac:dyDescent="0.25">
      <c r="B27" s="87"/>
      <c r="C27" s="87"/>
      <c r="D27" s="83" t="s">
        <v>61</v>
      </c>
      <c r="E27" s="83" t="s">
        <v>62</v>
      </c>
      <c r="F27" s="83" t="s">
        <v>63</v>
      </c>
      <c r="G27" s="88" t="s">
        <v>64</v>
      </c>
    </row>
    <row r="28" spans="2:11" x14ac:dyDescent="0.25">
      <c r="B28" s="87"/>
      <c r="C28" s="87"/>
      <c r="D28" s="83" t="s">
        <v>65</v>
      </c>
      <c r="E28" s="83" t="s">
        <v>66</v>
      </c>
      <c r="F28" s="83" t="s">
        <v>67</v>
      </c>
      <c r="G28" s="83" t="s">
        <v>68</v>
      </c>
    </row>
    <row r="29" spans="2:11" x14ac:dyDescent="0.25">
      <c r="B29" s="82"/>
      <c r="C29" s="82"/>
      <c r="D29" s="83" t="s">
        <v>69</v>
      </c>
      <c r="E29" s="83" t="s">
        <v>62</v>
      </c>
      <c r="F29" s="83" t="s">
        <v>70</v>
      </c>
      <c r="G29" s="83" t="s">
        <v>71</v>
      </c>
    </row>
    <row r="30" spans="2:11" x14ac:dyDescent="0.25">
      <c r="B30" s="82" t="s">
        <v>6</v>
      </c>
      <c r="C30" s="82"/>
      <c r="D30" s="83" t="s">
        <v>72</v>
      </c>
    </row>
  </sheetData>
  <mergeCells count="23">
    <mergeCell ref="B30:C30"/>
    <mergeCell ref="B19:G19"/>
    <mergeCell ref="B21:C21"/>
    <mergeCell ref="B22:C22"/>
    <mergeCell ref="B23:C24"/>
    <mergeCell ref="B25:C29"/>
    <mergeCell ref="D25:D26"/>
    <mergeCell ref="E25:E26"/>
    <mergeCell ref="C7:C9"/>
    <mergeCell ref="D7:D8"/>
    <mergeCell ref="C10:C11"/>
    <mergeCell ref="C12:C14"/>
    <mergeCell ref="D13:D14"/>
    <mergeCell ref="C15:C17"/>
    <mergeCell ref="D16:D17"/>
    <mergeCell ref="B2:K2"/>
    <mergeCell ref="B4:B5"/>
    <mergeCell ref="C4:C5"/>
    <mergeCell ref="D4:D5"/>
    <mergeCell ref="E4:E5"/>
    <mergeCell ref="F4:F5"/>
    <mergeCell ref="G4:I4"/>
    <mergeCell ref="J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2023-01-17T09:37:36Z</dcterms:modified>
</cp:coreProperties>
</file>