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5" i="1" l="1"/>
  <c r="R45" i="1"/>
  <c r="Q45" i="1"/>
  <c r="P45" i="1"/>
  <c r="O45" i="1"/>
  <c r="N45" i="1"/>
  <c r="M45" i="1"/>
  <c r="J45" i="1"/>
  <c r="I45" i="1"/>
  <c r="H45" i="1"/>
  <c r="K44" i="1"/>
  <c r="L44" i="1" s="1"/>
  <c r="K43" i="1"/>
  <c r="L43" i="1" s="1"/>
  <c r="K42" i="1"/>
  <c r="L42" i="1" s="1"/>
  <c r="K41" i="1"/>
  <c r="K45" i="1" s="1"/>
  <c r="S40" i="1"/>
  <c r="R40" i="1"/>
  <c r="Q40" i="1"/>
  <c r="P40" i="1"/>
  <c r="O40" i="1"/>
  <c r="N40" i="1"/>
  <c r="M40" i="1"/>
  <c r="J40" i="1"/>
  <c r="I40" i="1"/>
  <c r="H40" i="1"/>
  <c r="K39" i="1"/>
  <c r="L39" i="1" s="1"/>
  <c r="K38" i="1"/>
  <c r="L38" i="1" s="1"/>
  <c r="K35" i="1"/>
  <c r="L35" i="1" s="1"/>
  <c r="K34" i="1"/>
  <c r="L34" i="1" s="1"/>
  <c r="L33" i="1"/>
  <c r="K33" i="1"/>
  <c r="K32" i="1"/>
  <c r="L32" i="1" s="1"/>
  <c r="L31" i="1"/>
  <c r="K31" i="1"/>
  <c r="K30" i="1"/>
  <c r="L30" i="1" s="1"/>
  <c r="L29" i="1"/>
  <c r="K29" i="1"/>
  <c r="K28" i="1"/>
  <c r="L28" i="1" s="1"/>
  <c r="L27" i="1"/>
  <c r="K27" i="1"/>
  <c r="K26" i="1"/>
  <c r="L26" i="1" s="1"/>
  <c r="L25" i="1"/>
  <c r="K25" i="1"/>
  <c r="K24" i="1"/>
  <c r="L24" i="1" s="1"/>
  <c r="L23" i="1"/>
  <c r="K23" i="1"/>
  <c r="K22" i="1"/>
  <c r="L22" i="1" s="1"/>
  <c r="L21" i="1"/>
  <c r="K21" i="1"/>
  <c r="K20" i="1"/>
  <c r="L20" i="1" s="1"/>
  <c r="L19" i="1"/>
  <c r="K19" i="1"/>
  <c r="K17" i="1"/>
  <c r="L17" i="1" s="1"/>
  <c r="L16" i="1"/>
  <c r="K16" i="1"/>
  <c r="K15" i="1"/>
  <c r="L15" i="1" s="1"/>
  <c r="L14" i="1"/>
  <c r="K14" i="1"/>
  <c r="K13" i="1"/>
  <c r="L13" i="1" s="1"/>
  <c r="L12" i="1"/>
  <c r="K12" i="1"/>
  <c r="K11" i="1"/>
  <c r="L11" i="1" s="1"/>
  <c r="L10" i="1"/>
  <c r="K10" i="1"/>
  <c r="K9" i="1"/>
  <c r="L9" i="1" s="1"/>
  <c r="L8" i="1"/>
  <c r="K8" i="1"/>
  <c r="K7" i="1"/>
  <c r="K40" i="1" s="1"/>
  <c r="L7" i="1" l="1"/>
  <c r="L40" i="1" s="1"/>
  <c r="L41" i="1"/>
  <c r="L45" i="1" s="1"/>
</calcChain>
</file>

<file path=xl/sharedStrings.xml><?xml version="1.0" encoding="utf-8"?>
<sst xmlns="http://schemas.openxmlformats.org/spreadsheetml/2006/main" count="156" uniqueCount="113">
  <si>
    <t>MO strnih žita - Velino Selo, Ilija Lazić - 2021/22</t>
  </si>
  <si>
    <t xml:space="preserve">r. br. </t>
  </si>
  <si>
    <t>vrsta</t>
  </si>
  <si>
    <t>distributer</t>
  </si>
  <si>
    <t>sj. kuća</t>
  </si>
  <si>
    <t>sorta</t>
  </si>
  <si>
    <t>žetva/vaganje</t>
  </si>
  <si>
    <t>prinos</t>
  </si>
  <si>
    <t>analiza</t>
  </si>
  <si>
    <r>
      <t>P-m</t>
    </r>
    <r>
      <rPr>
        <b/>
        <sz val="16"/>
        <color theme="1"/>
        <rFont val="Calibri"/>
        <family val="2"/>
      </rPr>
      <t>²</t>
    </r>
  </si>
  <si>
    <t>vlaga %</t>
  </si>
  <si>
    <t>kg</t>
  </si>
  <si>
    <t>sirovo</t>
  </si>
  <si>
    <t>w</t>
  </si>
  <si>
    <t xml:space="preserve">hektolitar </t>
  </si>
  <si>
    <t>skrob</t>
  </si>
  <si>
    <t>protein</t>
  </si>
  <si>
    <t>gluten</t>
  </si>
  <si>
    <t>sedimentacija</t>
  </si>
  <si>
    <t>w (10E-4J)</t>
  </si>
  <si>
    <t>pšenica</t>
  </si>
  <si>
    <t>Syngenta</t>
  </si>
  <si>
    <t>Falado</t>
  </si>
  <si>
    <t>xxx</t>
  </si>
  <si>
    <t>Gabrio</t>
  </si>
  <si>
    <t>Rapić</t>
  </si>
  <si>
    <t>ZP</t>
  </si>
  <si>
    <t>Aurelia</t>
  </si>
  <si>
    <t>Zemunska Rosa</t>
  </si>
  <si>
    <t>Agrimatco</t>
  </si>
  <si>
    <t>RAGT</t>
  </si>
  <si>
    <t>Yetti</t>
  </si>
  <si>
    <t>BL</t>
  </si>
  <si>
    <t>Julija</t>
  </si>
  <si>
    <t>Nova Bosanka</t>
  </si>
  <si>
    <t>Agromarket</t>
  </si>
  <si>
    <t>Caussade Semences</t>
  </si>
  <si>
    <t>Sosthene</t>
  </si>
  <si>
    <t>Sobred</t>
  </si>
  <si>
    <t>Solindo</t>
  </si>
  <si>
    <t>KWS</t>
  </si>
  <si>
    <t>Foxyl</t>
  </si>
  <si>
    <t>Agrolux</t>
  </si>
  <si>
    <t>LG</t>
  </si>
  <si>
    <t>Alcantara</t>
  </si>
  <si>
    <t>Apilco</t>
  </si>
  <si>
    <t>Božić</t>
  </si>
  <si>
    <t>RWA</t>
  </si>
  <si>
    <t>Sofru</t>
  </si>
  <si>
    <t>Solenzara</t>
  </si>
  <si>
    <t>BC</t>
  </si>
  <si>
    <t>Anica</t>
  </si>
  <si>
    <t>Darija</t>
  </si>
  <si>
    <t>Ljepotica</t>
  </si>
  <si>
    <t>Opsesija</t>
  </si>
  <si>
    <t>Golić</t>
  </si>
  <si>
    <t>OS</t>
  </si>
  <si>
    <t>Brko</t>
  </si>
  <si>
    <t>Barba</t>
  </si>
  <si>
    <t>Indira</t>
  </si>
  <si>
    <t>Kraljica</t>
  </si>
  <si>
    <t>Garavuša</t>
  </si>
  <si>
    <t>NS</t>
  </si>
  <si>
    <t>Zvezdana</t>
  </si>
  <si>
    <t>Ilina</t>
  </si>
  <si>
    <t>Obala</t>
  </si>
  <si>
    <t>Igra</t>
  </si>
  <si>
    <t>Grivna</t>
  </si>
  <si>
    <t>Simonida</t>
  </si>
  <si>
    <t>Absalon</t>
  </si>
  <si>
    <t>Mlin Jelena</t>
  </si>
  <si>
    <t>Graindor</t>
  </si>
  <si>
    <t>Tenor</t>
  </si>
  <si>
    <t>Izalco</t>
  </si>
  <si>
    <t>prosjek pšenica</t>
  </si>
  <si>
    <t>tritikale</t>
  </si>
  <si>
    <t>Oskar</t>
  </si>
  <si>
    <t>Goran</t>
  </si>
  <si>
    <t>Tulus</t>
  </si>
  <si>
    <t>Odisej</t>
  </si>
  <si>
    <t>prosjek tritikale</t>
  </si>
  <si>
    <t>predusjev</t>
  </si>
  <si>
    <t>kukuruz</t>
  </si>
  <si>
    <t>sjetva</t>
  </si>
  <si>
    <t>29.10.</t>
  </si>
  <si>
    <t>đubrenje</t>
  </si>
  <si>
    <t>28.03.</t>
  </si>
  <si>
    <t>prihrana I</t>
  </si>
  <si>
    <t>KAN (27%)</t>
  </si>
  <si>
    <t>250 kg/ha</t>
  </si>
  <si>
    <t>08.04.</t>
  </si>
  <si>
    <t>folijarna prihrana I</t>
  </si>
  <si>
    <t>Slavol + Amixol</t>
  </si>
  <si>
    <t>7 l/ha+2 l/ha</t>
  </si>
  <si>
    <t>25.04.</t>
  </si>
  <si>
    <t>prihrana II</t>
  </si>
  <si>
    <t>200 kg/ha</t>
  </si>
  <si>
    <t>14.05.</t>
  </si>
  <si>
    <t>folijarna prihrana II</t>
  </si>
  <si>
    <t>Fitofert Speed + Slavol + Amixol</t>
  </si>
  <si>
    <t>3 l/ha+7l/ha+2l/ha</t>
  </si>
  <si>
    <t>zaštita</t>
  </si>
  <si>
    <t>13.04.</t>
  </si>
  <si>
    <t>osnovno</t>
  </si>
  <si>
    <t>Torro</t>
  </si>
  <si>
    <t>0,5 l/ha</t>
  </si>
  <si>
    <t>Olimp</t>
  </si>
  <si>
    <t>Cythrin</t>
  </si>
  <si>
    <t>0,2 l/ha</t>
  </si>
  <si>
    <t>korekcija</t>
  </si>
  <si>
    <t>Tebukon</t>
  </si>
  <si>
    <t>žetva</t>
  </si>
  <si>
    <t>04.07.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</si>
</sst>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1" fontId="5" fillId="2" borderId="21" xfId="0" applyNumberFormat="1" applyFont="1" applyFill="1" applyBorder="1" applyAlignment="1">
      <alignment horizontal="center" vertical="center"/>
    </xf>
    <xf numFmtId="3" fontId="5" fillId="2" borderId="19" xfId="0" applyNumberFormat="1" applyFont="1" applyFill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/>
    </xf>
    <xf numFmtId="1" fontId="5" fillId="2" borderId="20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164" fontId="5" fillId="2" borderId="25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/>
    </xf>
    <xf numFmtId="3" fontId="5" fillId="2" borderId="26" xfId="0" applyNumberFormat="1" applyFont="1" applyFill="1" applyBorder="1" applyAlignment="1">
      <alignment horizontal="center" vertical="center"/>
    </xf>
    <xf numFmtId="164" fontId="5" fillId="2" borderId="24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1" fontId="5" fillId="2" borderId="25" xfId="0" applyNumberFormat="1" applyFont="1" applyFill="1" applyBorder="1" applyAlignment="1">
      <alignment horizontal="center" vertical="center"/>
    </xf>
    <xf numFmtId="1" fontId="5" fillId="2" borderId="26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0"/>
  <sheetViews>
    <sheetView tabSelected="1" zoomScale="40" zoomScaleNormal="40" workbookViewId="0">
      <selection activeCell="V11" sqref="V11"/>
    </sheetView>
  </sheetViews>
  <sheetFormatPr defaultColWidth="8.85546875" defaultRowHeight="21" x14ac:dyDescent="0.25"/>
  <cols>
    <col min="1" max="1" width="2.7109375" style="1" customWidth="1"/>
    <col min="2" max="2" width="7.42578125" style="1" bestFit="1" customWidth="1"/>
    <col min="3" max="3" width="7.42578125" style="1" customWidth="1"/>
    <col min="4" max="4" width="12.28515625" style="1" bestFit="1" customWidth="1"/>
    <col min="5" max="5" width="18.28515625" style="1" bestFit="1" customWidth="1"/>
    <col min="6" max="6" width="31" style="1" customWidth="1"/>
    <col min="7" max="7" width="23.5703125" style="1" bestFit="1" customWidth="1"/>
    <col min="8" max="12" width="15.7109375" style="1" customWidth="1"/>
    <col min="13" max="17" width="14.7109375" style="1" customWidth="1"/>
    <col min="18" max="18" width="19.28515625" style="1" customWidth="1"/>
    <col min="19" max="19" width="14.7109375" style="1" customWidth="1"/>
    <col min="20" max="16384" width="8.85546875" style="1"/>
  </cols>
  <sheetData>
    <row r="1" spans="2:19" ht="20.100000000000001" customHeight="1" thickBot="1" x14ac:dyDescent="0.3"/>
    <row r="2" spans="2:19" ht="24.75" customHeight="1" thickBot="1" x14ac:dyDescent="0.3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2:19" ht="20.100000000000001" customHeight="1" thickBot="1" x14ac:dyDescent="0.3"/>
    <row r="4" spans="2:19" ht="24.95" customHeight="1" x14ac:dyDescent="0.25">
      <c r="B4" s="5" t="s">
        <v>1</v>
      </c>
      <c r="C4" s="6"/>
      <c r="D4" s="7" t="s">
        <v>2</v>
      </c>
      <c r="E4" s="7" t="s">
        <v>3</v>
      </c>
      <c r="F4" s="7" t="s">
        <v>4</v>
      </c>
      <c r="G4" s="8" t="s">
        <v>5</v>
      </c>
      <c r="H4" s="9" t="s">
        <v>6</v>
      </c>
      <c r="I4" s="10"/>
      <c r="J4" s="11"/>
      <c r="K4" s="12" t="s">
        <v>7</v>
      </c>
      <c r="L4" s="8"/>
      <c r="M4" s="12" t="s">
        <v>8</v>
      </c>
      <c r="N4" s="7"/>
      <c r="O4" s="7"/>
      <c r="P4" s="7"/>
      <c r="Q4" s="7"/>
      <c r="R4" s="7"/>
      <c r="S4" s="8"/>
    </row>
    <row r="5" spans="2:19" ht="24.95" customHeight="1" thickBot="1" x14ac:dyDescent="0.3">
      <c r="B5" s="13"/>
      <c r="C5" s="14"/>
      <c r="D5" s="15"/>
      <c r="E5" s="15"/>
      <c r="F5" s="15"/>
      <c r="G5" s="16"/>
      <c r="H5" s="17" t="s">
        <v>9</v>
      </c>
      <c r="I5" s="18" t="s">
        <v>10</v>
      </c>
      <c r="J5" s="19" t="s">
        <v>11</v>
      </c>
      <c r="K5" s="20" t="s">
        <v>12</v>
      </c>
      <c r="L5" s="21">
        <v>0.13</v>
      </c>
      <c r="M5" s="20" t="s">
        <v>13</v>
      </c>
      <c r="N5" s="18" t="s">
        <v>14</v>
      </c>
      <c r="O5" s="18" t="s">
        <v>15</v>
      </c>
      <c r="P5" s="18" t="s">
        <v>16</v>
      </c>
      <c r="Q5" s="18" t="s">
        <v>17</v>
      </c>
      <c r="R5" s="18" t="s">
        <v>18</v>
      </c>
      <c r="S5" s="19" t="s">
        <v>19</v>
      </c>
    </row>
    <row r="6" spans="2:19" ht="30" customHeight="1" x14ac:dyDescent="0.25">
      <c r="B6" s="22">
        <v>1</v>
      </c>
      <c r="C6" s="23">
        <v>1</v>
      </c>
      <c r="D6" s="24" t="s">
        <v>20</v>
      </c>
      <c r="E6" s="24" t="s">
        <v>21</v>
      </c>
      <c r="F6" s="24" t="s">
        <v>21</v>
      </c>
      <c r="G6" s="25" t="s">
        <v>22</v>
      </c>
      <c r="H6" s="26">
        <v>591</v>
      </c>
      <c r="I6" s="27" t="s">
        <v>23</v>
      </c>
      <c r="J6" s="28" t="s">
        <v>23</v>
      </c>
      <c r="K6" s="29" t="s">
        <v>23</v>
      </c>
      <c r="L6" s="30" t="s">
        <v>23</v>
      </c>
      <c r="M6" s="31" t="s">
        <v>23</v>
      </c>
      <c r="N6" s="32">
        <v>79</v>
      </c>
      <c r="O6" s="32">
        <v>70.2</v>
      </c>
      <c r="P6" s="32">
        <v>12.5</v>
      </c>
      <c r="Q6" s="32">
        <v>25.2</v>
      </c>
      <c r="R6" s="27">
        <v>42</v>
      </c>
      <c r="S6" s="28">
        <v>169</v>
      </c>
    </row>
    <row r="7" spans="2:19" ht="30" customHeight="1" x14ac:dyDescent="0.25">
      <c r="B7" s="33">
        <v>2</v>
      </c>
      <c r="C7" s="34">
        <v>2</v>
      </c>
      <c r="D7" s="35"/>
      <c r="E7" s="35"/>
      <c r="F7" s="35"/>
      <c r="G7" s="36" t="s">
        <v>24</v>
      </c>
      <c r="H7" s="37">
        <v>591</v>
      </c>
      <c r="I7" s="38">
        <v>9.9</v>
      </c>
      <c r="J7" s="39">
        <v>464</v>
      </c>
      <c r="K7" s="40">
        <f t="shared" ref="K7:K44" si="0">J7/H7*10000</f>
        <v>7851.0998307952614</v>
      </c>
      <c r="L7" s="41">
        <f t="shared" ref="L7:L44" si="1">(100-I7)/87*K7</f>
        <v>8130.8516638465871</v>
      </c>
      <c r="M7" s="42">
        <v>9.9</v>
      </c>
      <c r="N7" s="43">
        <v>79.5</v>
      </c>
      <c r="O7" s="43">
        <v>70.2</v>
      </c>
      <c r="P7" s="43">
        <v>12.6</v>
      </c>
      <c r="Q7" s="43">
        <v>25.5</v>
      </c>
      <c r="R7" s="38">
        <v>43</v>
      </c>
      <c r="S7" s="39">
        <v>163</v>
      </c>
    </row>
    <row r="8" spans="2:19" ht="30" customHeight="1" x14ac:dyDescent="0.25">
      <c r="B8" s="33">
        <v>3</v>
      </c>
      <c r="C8" s="34">
        <v>3</v>
      </c>
      <c r="D8" s="35"/>
      <c r="E8" s="35" t="s">
        <v>25</v>
      </c>
      <c r="F8" s="35" t="s">
        <v>26</v>
      </c>
      <c r="G8" s="36" t="s">
        <v>27</v>
      </c>
      <c r="H8" s="37">
        <v>591</v>
      </c>
      <c r="I8" s="38">
        <v>10.8</v>
      </c>
      <c r="J8" s="39">
        <v>544</v>
      </c>
      <c r="K8" s="40">
        <f t="shared" si="0"/>
        <v>9204.7377326565147</v>
      </c>
      <c r="L8" s="41">
        <f t="shared" si="1"/>
        <v>9437.5012155512777</v>
      </c>
      <c r="M8" s="42">
        <v>10.8</v>
      </c>
      <c r="N8" s="43">
        <v>81.400000000000006</v>
      </c>
      <c r="O8" s="43">
        <v>71</v>
      </c>
      <c r="P8" s="43">
        <v>12</v>
      </c>
      <c r="Q8" s="43">
        <v>24.2</v>
      </c>
      <c r="R8" s="38">
        <v>36</v>
      </c>
      <c r="S8" s="39">
        <v>155</v>
      </c>
    </row>
    <row r="9" spans="2:19" ht="30" customHeight="1" x14ac:dyDescent="0.25">
      <c r="B9" s="33">
        <v>4</v>
      </c>
      <c r="C9" s="34">
        <v>4</v>
      </c>
      <c r="D9" s="35"/>
      <c r="E9" s="35"/>
      <c r="F9" s="35"/>
      <c r="G9" s="36" t="s">
        <v>28</v>
      </c>
      <c r="H9" s="37">
        <v>591</v>
      </c>
      <c r="I9" s="38">
        <v>10.4</v>
      </c>
      <c r="J9" s="39">
        <v>464</v>
      </c>
      <c r="K9" s="40">
        <f t="shared" si="0"/>
        <v>7851.0998307952614</v>
      </c>
      <c r="L9" s="41">
        <f t="shared" si="1"/>
        <v>8085.7304004512116</v>
      </c>
      <c r="M9" s="42">
        <v>10.4</v>
      </c>
      <c r="N9" s="43">
        <v>81.099999999999994</v>
      </c>
      <c r="O9" s="43">
        <v>39</v>
      </c>
      <c r="P9" s="43">
        <v>12</v>
      </c>
      <c r="Q9" s="43">
        <v>24.2</v>
      </c>
      <c r="R9" s="38">
        <v>39</v>
      </c>
      <c r="S9" s="39">
        <v>164</v>
      </c>
    </row>
    <row r="10" spans="2:19" ht="30" customHeight="1" x14ac:dyDescent="0.25">
      <c r="B10" s="33">
        <v>5</v>
      </c>
      <c r="C10" s="34">
        <v>5</v>
      </c>
      <c r="D10" s="35"/>
      <c r="E10" s="34" t="s">
        <v>29</v>
      </c>
      <c r="F10" s="34" t="s">
        <v>30</v>
      </c>
      <c r="G10" s="36" t="s">
        <v>31</v>
      </c>
      <c r="H10" s="37">
        <v>591</v>
      </c>
      <c r="I10" s="38">
        <v>10.7</v>
      </c>
      <c r="J10" s="39">
        <v>424</v>
      </c>
      <c r="K10" s="40">
        <f t="shared" si="0"/>
        <v>7174.2808798646365</v>
      </c>
      <c r="L10" s="41">
        <f t="shared" si="1"/>
        <v>7363.9457766886435</v>
      </c>
      <c r="M10" s="42">
        <v>10.7</v>
      </c>
      <c r="N10" s="43">
        <v>78.400000000000006</v>
      </c>
      <c r="O10" s="43">
        <v>71.599999999999994</v>
      </c>
      <c r="P10" s="43">
        <v>11.1</v>
      </c>
      <c r="Q10" s="43">
        <v>22</v>
      </c>
      <c r="R10" s="38">
        <v>31</v>
      </c>
      <c r="S10" s="39">
        <v>111</v>
      </c>
    </row>
    <row r="11" spans="2:19" ht="30" customHeight="1" x14ac:dyDescent="0.25">
      <c r="B11" s="33">
        <v>6</v>
      </c>
      <c r="C11" s="34">
        <v>6</v>
      </c>
      <c r="D11" s="35"/>
      <c r="E11" s="35" t="s">
        <v>32</v>
      </c>
      <c r="F11" s="35" t="s">
        <v>32</v>
      </c>
      <c r="G11" s="36" t="s">
        <v>33</v>
      </c>
      <c r="H11" s="37">
        <v>591</v>
      </c>
      <c r="I11" s="38">
        <v>10.5</v>
      </c>
      <c r="J11" s="39">
        <v>423</v>
      </c>
      <c r="K11" s="40">
        <f t="shared" si="0"/>
        <v>7157.3604060913713</v>
      </c>
      <c r="L11" s="41">
        <f t="shared" si="1"/>
        <v>7363.0316821284796</v>
      </c>
      <c r="M11" s="42">
        <v>10.5</v>
      </c>
      <c r="N11" s="43">
        <v>78.599999999999994</v>
      </c>
      <c r="O11" s="43">
        <v>70.099999999999994</v>
      </c>
      <c r="P11" s="43">
        <v>12.1</v>
      </c>
      <c r="Q11" s="43">
        <v>24.3</v>
      </c>
      <c r="R11" s="38">
        <v>41</v>
      </c>
      <c r="S11" s="39">
        <v>156</v>
      </c>
    </row>
    <row r="12" spans="2:19" ht="30" customHeight="1" x14ac:dyDescent="0.25">
      <c r="B12" s="33">
        <v>7</v>
      </c>
      <c r="C12" s="34">
        <v>7</v>
      </c>
      <c r="D12" s="35"/>
      <c r="E12" s="35"/>
      <c r="F12" s="35"/>
      <c r="G12" s="36" t="s">
        <v>34</v>
      </c>
      <c r="H12" s="37">
        <v>591</v>
      </c>
      <c r="I12" s="38">
        <v>10.3</v>
      </c>
      <c r="J12" s="39">
        <v>398</v>
      </c>
      <c r="K12" s="40">
        <f t="shared" si="0"/>
        <v>6734.3485617597289</v>
      </c>
      <c r="L12" s="41">
        <f t="shared" si="1"/>
        <v>6943.3455860902031</v>
      </c>
      <c r="M12" s="42">
        <v>10.3</v>
      </c>
      <c r="N12" s="43">
        <v>81.3</v>
      </c>
      <c r="O12" s="43">
        <v>70.599999999999994</v>
      </c>
      <c r="P12" s="43">
        <v>12.2</v>
      </c>
      <c r="Q12" s="43">
        <v>24.5</v>
      </c>
      <c r="R12" s="38">
        <v>38</v>
      </c>
      <c r="S12" s="39">
        <v>156</v>
      </c>
    </row>
    <row r="13" spans="2:19" ht="30" customHeight="1" x14ac:dyDescent="0.25">
      <c r="B13" s="33">
        <v>8</v>
      </c>
      <c r="C13" s="34">
        <v>8</v>
      </c>
      <c r="D13" s="35"/>
      <c r="E13" s="35" t="s">
        <v>35</v>
      </c>
      <c r="F13" s="44" t="s">
        <v>36</v>
      </c>
      <c r="G13" s="36" t="s">
        <v>37</v>
      </c>
      <c r="H13" s="37">
        <v>591</v>
      </c>
      <c r="I13" s="38">
        <v>10</v>
      </c>
      <c r="J13" s="39">
        <v>443</v>
      </c>
      <c r="K13" s="40">
        <f t="shared" si="0"/>
        <v>7495.7698815566828</v>
      </c>
      <c r="L13" s="41">
        <f t="shared" si="1"/>
        <v>7754.2447050586379</v>
      </c>
      <c r="M13" s="42">
        <v>10</v>
      </c>
      <c r="N13" s="43">
        <v>77.900000000000006</v>
      </c>
      <c r="O13" s="43">
        <v>70.5</v>
      </c>
      <c r="P13" s="43">
        <v>11.6</v>
      </c>
      <c r="Q13" s="43">
        <v>23.2</v>
      </c>
      <c r="R13" s="38">
        <v>35</v>
      </c>
      <c r="S13" s="39">
        <v>166</v>
      </c>
    </row>
    <row r="14" spans="2:19" ht="30" customHeight="1" x14ac:dyDescent="0.25">
      <c r="B14" s="33">
        <v>9</v>
      </c>
      <c r="C14" s="34">
        <v>9</v>
      </c>
      <c r="D14" s="35"/>
      <c r="E14" s="35"/>
      <c r="F14" s="44"/>
      <c r="G14" s="36" t="s">
        <v>38</v>
      </c>
      <c r="H14" s="37">
        <v>591</v>
      </c>
      <c r="I14" s="38">
        <v>10.7</v>
      </c>
      <c r="J14" s="39">
        <v>475</v>
      </c>
      <c r="K14" s="40">
        <f t="shared" si="0"/>
        <v>8037.2250423011847</v>
      </c>
      <c r="L14" s="41">
        <f t="shared" si="1"/>
        <v>8249.7034054884571</v>
      </c>
      <c r="M14" s="42">
        <v>10.7</v>
      </c>
      <c r="N14" s="43">
        <v>76.599999999999994</v>
      </c>
      <c r="O14" s="43">
        <v>71.8</v>
      </c>
      <c r="P14" s="43">
        <v>9.6</v>
      </c>
      <c r="Q14" s="43">
        <v>18.8</v>
      </c>
      <c r="R14" s="38">
        <v>20</v>
      </c>
      <c r="S14" s="39">
        <v>13</v>
      </c>
    </row>
    <row r="15" spans="2:19" ht="30" customHeight="1" x14ac:dyDescent="0.25">
      <c r="B15" s="33">
        <v>10</v>
      </c>
      <c r="C15" s="34">
        <v>10</v>
      </c>
      <c r="D15" s="35"/>
      <c r="E15" s="35"/>
      <c r="F15" s="44"/>
      <c r="G15" s="36" t="s">
        <v>39</v>
      </c>
      <c r="H15" s="37">
        <v>591</v>
      </c>
      <c r="I15" s="38">
        <v>10.9</v>
      </c>
      <c r="J15" s="39">
        <v>531</v>
      </c>
      <c r="K15" s="40">
        <f t="shared" si="0"/>
        <v>8984.7715736040609</v>
      </c>
      <c r="L15" s="41">
        <f t="shared" si="1"/>
        <v>9201.6453702082963</v>
      </c>
      <c r="M15" s="42">
        <v>10.9</v>
      </c>
      <c r="N15" s="43">
        <v>80.8</v>
      </c>
      <c r="O15" s="43">
        <v>70.400000000000006</v>
      </c>
      <c r="P15" s="43">
        <v>12.5</v>
      </c>
      <c r="Q15" s="43">
        <v>25.2</v>
      </c>
      <c r="R15" s="38">
        <v>43</v>
      </c>
      <c r="S15" s="39">
        <v>233</v>
      </c>
    </row>
    <row r="16" spans="2:19" ht="30" customHeight="1" x14ac:dyDescent="0.25">
      <c r="B16" s="33">
        <v>11</v>
      </c>
      <c r="C16" s="34">
        <v>11</v>
      </c>
      <c r="D16" s="35"/>
      <c r="E16" s="35"/>
      <c r="F16" s="34" t="s">
        <v>40</v>
      </c>
      <c r="G16" s="36" t="s">
        <v>41</v>
      </c>
      <c r="H16" s="37">
        <v>591</v>
      </c>
      <c r="I16" s="38">
        <v>10.1</v>
      </c>
      <c r="J16" s="39">
        <v>510</v>
      </c>
      <c r="K16" s="40">
        <f t="shared" si="0"/>
        <v>8629.4416243654832</v>
      </c>
      <c r="L16" s="41">
        <f t="shared" si="1"/>
        <v>8917.0896785109999</v>
      </c>
      <c r="M16" s="42">
        <v>10.1</v>
      </c>
      <c r="N16" s="43">
        <v>79.5</v>
      </c>
      <c r="O16" s="43">
        <v>70.8</v>
      </c>
      <c r="P16" s="43">
        <v>11.7</v>
      </c>
      <c r="Q16" s="43">
        <v>23.3</v>
      </c>
      <c r="R16" s="38">
        <v>37</v>
      </c>
      <c r="S16" s="39">
        <v>93</v>
      </c>
    </row>
    <row r="17" spans="2:19" ht="30" customHeight="1" x14ac:dyDescent="0.25">
      <c r="B17" s="33">
        <v>12</v>
      </c>
      <c r="C17" s="34">
        <v>12</v>
      </c>
      <c r="D17" s="35"/>
      <c r="E17" s="35" t="s">
        <v>42</v>
      </c>
      <c r="F17" s="35" t="s">
        <v>43</v>
      </c>
      <c r="G17" s="36" t="s">
        <v>44</v>
      </c>
      <c r="H17" s="37">
        <v>591</v>
      </c>
      <c r="I17" s="38">
        <v>10.9</v>
      </c>
      <c r="J17" s="39">
        <v>452</v>
      </c>
      <c r="K17" s="40">
        <f t="shared" si="0"/>
        <v>7648.0541455160746</v>
      </c>
      <c r="L17" s="41">
        <f t="shared" si="1"/>
        <v>7832.662349028531</v>
      </c>
      <c r="M17" s="42">
        <v>10.9</v>
      </c>
      <c r="N17" s="43">
        <v>80</v>
      </c>
      <c r="O17" s="43">
        <v>70.5</v>
      </c>
      <c r="P17" s="43">
        <v>11.7</v>
      </c>
      <c r="Q17" s="43">
        <v>23.4</v>
      </c>
      <c r="R17" s="38">
        <v>37</v>
      </c>
      <c r="S17" s="39">
        <v>114</v>
      </c>
    </row>
    <row r="18" spans="2:19" ht="30" customHeight="1" x14ac:dyDescent="0.25">
      <c r="B18" s="33">
        <v>13</v>
      </c>
      <c r="C18" s="34">
        <v>13</v>
      </c>
      <c r="D18" s="35"/>
      <c r="E18" s="35"/>
      <c r="F18" s="35"/>
      <c r="G18" s="36" t="s">
        <v>45</v>
      </c>
      <c r="H18" s="37">
        <v>591</v>
      </c>
      <c r="I18" s="38" t="s">
        <v>23</v>
      </c>
      <c r="J18" s="39" t="s">
        <v>23</v>
      </c>
      <c r="K18" s="40" t="s">
        <v>23</v>
      </c>
      <c r="L18" s="41" t="s">
        <v>23</v>
      </c>
      <c r="M18" s="42" t="s">
        <v>23</v>
      </c>
      <c r="N18" s="43" t="s">
        <v>23</v>
      </c>
      <c r="O18" s="43" t="s">
        <v>23</v>
      </c>
      <c r="P18" s="43" t="s">
        <v>23</v>
      </c>
      <c r="Q18" s="43" t="s">
        <v>23</v>
      </c>
      <c r="R18" s="38" t="s">
        <v>23</v>
      </c>
      <c r="S18" s="39" t="s">
        <v>23</v>
      </c>
    </row>
    <row r="19" spans="2:19" ht="30" customHeight="1" x14ac:dyDescent="0.25">
      <c r="B19" s="33">
        <v>14</v>
      </c>
      <c r="C19" s="34">
        <v>14</v>
      </c>
      <c r="D19" s="35"/>
      <c r="E19" s="35" t="s">
        <v>46</v>
      </c>
      <c r="F19" s="35" t="s">
        <v>47</v>
      </c>
      <c r="G19" s="36" t="s">
        <v>48</v>
      </c>
      <c r="H19" s="37">
        <v>591</v>
      </c>
      <c r="I19" s="38">
        <v>10.3</v>
      </c>
      <c r="J19" s="39">
        <v>478</v>
      </c>
      <c r="K19" s="40">
        <f t="shared" si="0"/>
        <v>8087.9864636209804</v>
      </c>
      <c r="L19" s="41">
        <f t="shared" si="1"/>
        <v>8338.9929400781821</v>
      </c>
      <c r="M19" s="42">
        <v>10.3</v>
      </c>
      <c r="N19" s="43">
        <v>79.5</v>
      </c>
      <c r="O19" s="43">
        <v>70.5</v>
      </c>
      <c r="P19" s="43">
        <v>11.1</v>
      </c>
      <c r="Q19" s="43">
        <v>22.1</v>
      </c>
      <c r="R19" s="38">
        <v>34</v>
      </c>
      <c r="S19" s="39">
        <v>136</v>
      </c>
    </row>
    <row r="20" spans="2:19" ht="30" customHeight="1" x14ac:dyDescent="0.25">
      <c r="B20" s="33">
        <v>15</v>
      </c>
      <c r="C20" s="34">
        <v>15</v>
      </c>
      <c r="D20" s="35"/>
      <c r="E20" s="35"/>
      <c r="F20" s="35"/>
      <c r="G20" s="36" t="s">
        <v>49</v>
      </c>
      <c r="H20" s="37">
        <v>591</v>
      </c>
      <c r="I20" s="38">
        <v>10.7</v>
      </c>
      <c r="J20" s="39">
        <v>418</v>
      </c>
      <c r="K20" s="40">
        <f t="shared" si="0"/>
        <v>7072.7580372250422</v>
      </c>
      <c r="L20" s="41">
        <f t="shared" si="1"/>
        <v>7259.7389968298412</v>
      </c>
      <c r="M20" s="42">
        <v>10.7</v>
      </c>
      <c r="N20" s="43">
        <v>77.8</v>
      </c>
      <c r="O20" s="43">
        <v>70.7</v>
      </c>
      <c r="P20" s="43">
        <v>12.1</v>
      </c>
      <c r="Q20" s="43">
        <v>24.3</v>
      </c>
      <c r="R20" s="38">
        <v>41</v>
      </c>
      <c r="S20" s="39">
        <v>197</v>
      </c>
    </row>
    <row r="21" spans="2:19" ht="30" customHeight="1" x14ac:dyDescent="0.25">
      <c r="B21" s="33">
        <v>16</v>
      </c>
      <c r="C21" s="34">
        <v>16</v>
      </c>
      <c r="D21" s="35"/>
      <c r="E21" s="35" t="s">
        <v>50</v>
      </c>
      <c r="F21" s="35" t="s">
        <v>50</v>
      </c>
      <c r="G21" s="36" t="s">
        <v>51</v>
      </c>
      <c r="H21" s="37">
        <v>591</v>
      </c>
      <c r="I21" s="38">
        <v>11.1</v>
      </c>
      <c r="J21" s="39">
        <v>442</v>
      </c>
      <c r="K21" s="40">
        <f t="shared" si="0"/>
        <v>7478.8494077834175</v>
      </c>
      <c r="L21" s="41">
        <f t="shared" si="1"/>
        <v>7642.1806017465033</v>
      </c>
      <c r="M21" s="42">
        <v>11.1</v>
      </c>
      <c r="N21" s="43">
        <v>79.400000000000006</v>
      </c>
      <c r="O21" s="43">
        <v>70</v>
      </c>
      <c r="P21" s="43">
        <v>12.1</v>
      </c>
      <c r="Q21" s="43">
        <v>24.2</v>
      </c>
      <c r="R21" s="38">
        <v>42</v>
      </c>
      <c r="S21" s="39">
        <v>191</v>
      </c>
    </row>
    <row r="22" spans="2:19" ht="30" customHeight="1" x14ac:dyDescent="0.25">
      <c r="B22" s="33">
        <v>17</v>
      </c>
      <c r="C22" s="34">
        <v>17</v>
      </c>
      <c r="D22" s="35"/>
      <c r="E22" s="35"/>
      <c r="F22" s="35"/>
      <c r="G22" s="36" t="s">
        <v>52</v>
      </c>
      <c r="H22" s="37">
        <v>591</v>
      </c>
      <c r="I22" s="38">
        <v>10.6</v>
      </c>
      <c r="J22" s="39">
        <v>482</v>
      </c>
      <c r="K22" s="40">
        <f t="shared" si="0"/>
        <v>8155.6683587140442</v>
      </c>
      <c r="L22" s="41">
        <f t="shared" si="1"/>
        <v>8380.652313437191</v>
      </c>
      <c r="M22" s="42">
        <v>10.6</v>
      </c>
      <c r="N22" s="43">
        <v>79.400000000000006</v>
      </c>
      <c r="O22" s="43">
        <v>70.5</v>
      </c>
      <c r="P22" s="43">
        <v>11.9</v>
      </c>
      <c r="Q22" s="43">
        <v>23.9</v>
      </c>
      <c r="R22" s="38">
        <v>39</v>
      </c>
      <c r="S22" s="39">
        <v>148</v>
      </c>
    </row>
    <row r="23" spans="2:19" ht="30" customHeight="1" x14ac:dyDescent="0.25">
      <c r="B23" s="33">
        <v>18</v>
      </c>
      <c r="C23" s="34">
        <v>18</v>
      </c>
      <c r="D23" s="35"/>
      <c r="E23" s="35"/>
      <c r="F23" s="35"/>
      <c r="G23" s="36" t="s">
        <v>53</v>
      </c>
      <c r="H23" s="37">
        <v>591</v>
      </c>
      <c r="I23" s="38">
        <v>10.6</v>
      </c>
      <c r="J23" s="39">
        <v>502</v>
      </c>
      <c r="K23" s="40">
        <f t="shared" si="0"/>
        <v>8494.0778341793557</v>
      </c>
      <c r="L23" s="41">
        <f t="shared" si="1"/>
        <v>8728.3972227084414</v>
      </c>
      <c r="M23" s="42">
        <v>10.6</v>
      </c>
      <c r="N23" s="43">
        <v>79.2</v>
      </c>
      <c r="O23" s="43">
        <v>70.5</v>
      </c>
      <c r="P23" s="43">
        <v>11.7</v>
      </c>
      <c r="Q23" s="43">
        <v>23.5</v>
      </c>
      <c r="R23" s="38">
        <v>38</v>
      </c>
      <c r="S23" s="39">
        <v>156</v>
      </c>
    </row>
    <row r="24" spans="2:19" ht="30" customHeight="1" x14ac:dyDescent="0.25">
      <c r="B24" s="33">
        <v>19</v>
      </c>
      <c r="C24" s="34">
        <v>19</v>
      </c>
      <c r="D24" s="35"/>
      <c r="E24" s="35"/>
      <c r="F24" s="35"/>
      <c r="G24" s="36" t="s">
        <v>54</v>
      </c>
      <c r="H24" s="37">
        <v>591</v>
      </c>
      <c r="I24" s="38">
        <v>11.1</v>
      </c>
      <c r="J24" s="39">
        <v>505</v>
      </c>
      <c r="K24" s="40">
        <f t="shared" si="0"/>
        <v>8544.8392554991533</v>
      </c>
      <c r="L24" s="41">
        <f t="shared" si="1"/>
        <v>8731.4506875158022</v>
      </c>
      <c r="M24" s="42">
        <v>11.1</v>
      </c>
      <c r="N24" s="43">
        <v>79.400000000000006</v>
      </c>
      <c r="O24" s="43">
        <v>70.900000000000006</v>
      </c>
      <c r="P24" s="43">
        <v>11.3</v>
      </c>
      <c r="Q24" s="43">
        <v>22.4</v>
      </c>
      <c r="R24" s="38">
        <v>35</v>
      </c>
      <c r="S24" s="39">
        <v>138</v>
      </c>
    </row>
    <row r="25" spans="2:19" ht="30" customHeight="1" x14ac:dyDescent="0.25">
      <c r="B25" s="33">
        <v>20</v>
      </c>
      <c r="C25" s="34">
        <v>20</v>
      </c>
      <c r="D25" s="35"/>
      <c r="E25" s="35" t="s">
        <v>55</v>
      </c>
      <c r="F25" s="35" t="s">
        <v>56</v>
      </c>
      <c r="G25" s="36" t="s">
        <v>57</v>
      </c>
      <c r="H25" s="37">
        <v>591</v>
      </c>
      <c r="I25" s="38">
        <v>11.1</v>
      </c>
      <c r="J25" s="39">
        <v>499</v>
      </c>
      <c r="K25" s="40">
        <f t="shared" si="0"/>
        <v>8443.3164128595599</v>
      </c>
      <c r="L25" s="41">
        <f t="shared" si="1"/>
        <v>8627.7106793472976</v>
      </c>
      <c r="M25" s="42">
        <v>11.1</v>
      </c>
      <c r="N25" s="43">
        <v>81.599999999999994</v>
      </c>
      <c r="O25" s="43">
        <v>69.900000000000006</v>
      </c>
      <c r="P25" s="43">
        <v>12.9</v>
      </c>
      <c r="Q25" s="43">
        <v>26.1</v>
      </c>
      <c r="R25" s="38">
        <v>45</v>
      </c>
      <c r="S25" s="39">
        <v>208</v>
      </c>
    </row>
    <row r="26" spans="2:19" ht="30" customHeight="1" x14ac:dyDescent="0.25">
      <c r="B26" s="33">
        <v>21</v>
      </c>
      <c r="C26" s="34">
        <v>21</v>
      </c>
      <c r="D26" s="35"/>
      <c r="E26" s="35"/>
      <c r="F26" s="35"/>
      <c r="G26" s="36" t="s">
        <v>58</v>
      </c>
      <c r="H26" s="37">
        <v>591</v>
      </c>
      <c r="I26" s="38">
        <v>11.2</v>
      </c>
      <c r="J26" s="39">
        <v>530</v>
      </c>
      <c r="K26" s="40">
        <f t="shared" si="0"/>
        <v>8967.8510998307956</v>
      </c>
      <c r="L26" s="41">
        <f t="shared" si="1"/>
        <v>9153.3928467238475</v>
      </c>
      <c r="M26" s="42">
        <v>11.2</v>
      </c>
      <c r="N26" s="43">
        <v>78.900000000000006</v>
      </c>
      <c r="O26" s="43">
        <v>69.8</v>
      </c>
      <c r="P26" s="43">
        <v>12.7</v>
      </c>
      <c r="Q26" s="43">
        <v>25.6</v>
      </c>
      <c r="R26" s="38">
        <v>46</v>
      </c>
      <c r="S26" s="39">
        <v>205</v>
      </c>
    </row>
    <row r="27" spans="2:19" ht="30" customHeight="1" x14ac:dyDescent="0.25">
      <c r="B27" s="33">
        <v>22</v>
      </c>
      <c r="C27" s="34">
        <v>22</v>
      </c>
      <c r="D27" s="35"/>
      <c r="E27" s="35"/>
      <c r="F27" s="35"/>
      <c r="G27" s="36" t="s">
        <v>59</v>
      </c>
      <c r="H27" s="37">
        <v>591</v>
      </c>
      <c r="I27" s="38">
        <v>11.5</v>
      </c>
      <c r="J27" s="39">
        <v>496</v>
      </c>
      <c r="K27" s="40">
        <f t="shared" si="0"/>
        <v>8392.5549915397642</v>
      </c>
      <c r="L27" s="41">
        <f t="shared" si="1"/>
        <v>8537.2542155318279</v>
      </c>
      <c r="M27" s="42">
        <v>11.5</v>
      </c>
      <c r="N27" s="43">
        <v>79.099999999999994</v>
      </c>
      <c r="O27" s="43">
        <v>70.400000000000006</v>
      </c>
      <c r="P27" s="43">
        <v>11.6</v>
      </c>
      <c r="Q27" s="43">
        <v>23.1</v>
      </c>
      <c r="R27" s="38">
        <v>70.400000000000006</v>
      </c>
      <c r="S27" s="39">
        <v>165</v>
      </c>
    </row>
    <row r="28" spans="2:19" ht="30" customHeight="1" x14ac:dyDescent="0.25">
      <c r="B28" s="33">
        <v>23</v>
      </c>
      <c r="C28" s="34">
        <v>23</v>
      </c>
      <c r="D28" s="35"/>
      <c r="E28" s="35"/>
      <c r="F28" s="35"/>
      <c r="G28" s="36" t="s">
        <v>60</v>
      </c>
      <c r="H28" s="37">
        <v>591</v>
      </c>
      <c r="I28" s="38">
        <v>11.4</v>
      </c>
      <c r="J28" s="39">
        <v>493</v>
      </c>
      <c r="K28" s="40">
        <f t="shared" si="0"/>
        <v>8341.7935702199666</v>
      </c>
      <c r="L28" s="41">
        <f t="shared" si="1"/>
        <v>8495.205865764241</v>
      </c>
      <c r="M28" s="42">
        <v>11.4</v>
      </c>
      <c r="N28" s="43">
        <v>81.400000000000006</v>
      </c>
      <c r="O28" s="43">
        <v>69.400000000000006</v>
      </c>
      <c r="P28" s="43">
        <v>13.2</v>
      </c>
      <c r="Q28" s="43">
        <v>26.9</v>
      </c>
      <c r="R28" s="38">
        <v>52</v>
      </c>
      <c r="S28" s="39">
        <v>247</v>
      </c>
    </row>
    <row r="29" spans="2:19" ht="30" customHeight="1" x14ac:dyDescent="0.25">
      <c r="B29" s="33">
        <v>24</v>
      </c>
      <c r="C29" s="34">
        <v>24</v>
      </c>
      <c r="D29" s="35"/>
      <c r="E29" s="35"/>
      <c r="F29" s="35"/>
      <c r="G29" s="36" t="s">
        <v>61</v>
      </c>
      <c r="H29" s="37">
        <v>591</v>
      </c>
      <c r="I29" s="38">
        <v>10.6</v>
      </c>
      <c r="J29" s="39">
        <v>510</v>
      </c>
      <c r="K29" s="40">
        <f t="shared" si="0"/>
        <v>8629.4416243654832</v>
      </c>
      <c r="L29" s="41">
        <f t="shared" si="1"/>
        <v>8867.4951864169452</v>
      </c>
      <c r="M29" s="42">
        <v>10.4</v>
      </c>
      <c r="N29" s="43">
        <v>80.599999999999994</v>
      </c>
      <c r="O29" s="43">
        <v>69.7</v>
      </c>
      <c r="P29" s="43">
        <v>12.8</v>
      </c>
      <c r="Q29" s="43">
        <v>26</v>
      </c>
      <c r="R29" s="38">
        <v>48</v>
      </c>
      <c r="S29" s="39">
        <v>213</v>
      </c>
    </row>
    <row r="30" spans="2:19" ht="30" customHeight="1" x14ac:dyDescent="0.25">
      <c r="B30" s="33">
        <v>25</v>
      </c>
      <c r="C30" s="34">
        <v>25</v>
      </c>
      <c r="D30" s="35"/>
      <c r="E30" s="35"/>
      <c r="F30" s="35" t="s">
        <v>62</v>
      </c>
      <c r="G30" s="36" t="s">
        <v>63</v>
      </c>
      <c r="H30" s="37">
        <v>591</v>
      </c>
      <c r="I30" s="38">
        <v>12.4</v>
      </c>
      <c r="J30" s="39">
        <v>443</v>
      </c>
      <c r="K30" s="40">
        <f t="shared" si="0"/>
        <v>7495.7698815566828</v>
      </c>
      <c r="L30" s="41">
        <f t="shared" si="1"/>
        <v>7547.464846257074</v>
      </c>
      <c r="M30" s="42">
        <v>12.4</v>
      </c>
      <c r="N30" s="43">
        <v>81.8</v>
      </c>
      <c r="O30" s="43">
        <v>70.8</v>
      </c>
      <c r="P30" s="43">
        <v>11.1</v>
      </c>
      <c r="Q30" s="43">
        <v>22.1</v>
      </c>
      <c r="R30" s="38">
        <v>34</v>
      </c>
      <c r="S30" s="39">
        <v>126</v>
      </c>
    </row>
    <row r="31" spans="2:19" ht="30" customHeight="1" x14ac:dyDescent="0.25">
      <c r="B31" s="33">
        <v>26</v>
      </c>
      <c r="C31" s="34">
        <v>26</v>
      </c>
      <c r="D31" s="35"/>
      <c r="E31" s="35"/>
      <c r="F31" s="35"/>
      <c r="G31" s="36" t="s">
        <v>64</v>
      </c>
      <c r="H31" s="37">
        <v>591</v>
      </c>
      <c r="I31" s="38">
        <v>11.4</v>
      </c>
      <c r="J31" s="39">
        <v>476</v>
      </c>
      <c r="K31" s="40">
        <f t="shared" si="0"/>
        <v>8054.1455160744499</v>
      </c>
      <c r="L31" s="41">
        <f t="shared" si="1"/>
        <v>8202.2677324620254</v>
      </c>
      <c r="M31" s="42">
        <v>11.4</v>
      </c>
      <c r="N31" s="43">
        <v>78.599999999999994</v>
      </c>
      <c r="O31" s="43">
        <v>70.3</v>
      </c>
      <c r="P31" s="43">
        <v>12</v>
      </c>
      <c r="Q31" s="43">
        <v>24</v>
      </c>
      <c r="R31" s="38">
        <v>41</v>
      </c>
      <c r="S31" s="39">
        <v>226</v>
      </c>
    </row>
    <row r="32" spans="2:19" ht="30" customHeight="1" x14ac:dyDescent="0.25">
      <c r="B32" s="33">
        <v>27</v>
      </c>
      <c r="C32" s="34">
        <v>27</v>
      </c>
      <c r="D32" s="35"/>
      <c r="E32" s="35"/>
      <c r="F32" s="35"/>
      <c r="G32" s="36" t="s">
        <v>65</v>
      </c>
      <c r="H32" s="37">
        <v>591</v>
      </c>
      <c r="I32" s="38">
        <v>11.2</v>
      </c>
      <c r="J32" s="39">
        <v>574</v>
      </c>
      <c r="K32" s="40">
        <f t="shared" si="0"/>
        <v>9712.3519458544833</v>
      </c>
      <c r="L32" s="41">
        <f t="shared" si="1"/>
        <v>9913.2971585273353</v>
      </c>
      <c r="M32" s="42">
        <v>11.2</v>
      </c>
      <c r="N32" s="43">
        <v>76.5</v>
      </c>
      <c r="O32" s="43">
        <v>70.099999999999994</v>
      </c>
      <c r="P32" s="43">
        <v>11.6</v>
      </c>
      <c r="Q32" s="43">
        <v>23.3</v>
      </c>
      <c r="R32" s="38">
        <v>40</v>
      </c>
      <c r="S32" s="39">
        <v>147</v>
      </c>
    </row>
    <row r="33" spans="2:19" ht="30" customHeight="1" x14ac:dyDescent="0.25">
      <c r="B33" s="33">
        <v>28</v>
      </c>
      <c r="C33" s="34">
        <v>28</v>
      </c>
      <c r="D33" s="35"/>
      <c r="E33" s="35"/>
      <c r="F33" s="35"/>
      <c r="G33" s="36" t="s">
        <v>66</v>
      </c>
      <c r="H33" s="37">
        <v>591</v>
      </c>
      <c r="I33" s="38">
        <v>11.2</v>
      </c>
      <c r="J33" s="39">
        <v>567</v>
      </c>
      <c r="K33" s="40">
        <f t="shared" si="0"/>
        <v>9593.9086294416247</v>
      </c>
      <c r="L33" s="41">
        <f t="shared" si="1"/>
        <v>9792.403290740418</v>
      </c>
      <c r="M33" s="42">
        <v>11.2</v>
      </c>
      <c r="N33" s="43">
        <v>77.8</v>
      </c>
      <c r="O33" s="43">
        <v>70.599999999999994</v>
      </c>
      <c r="P33" s="43">
        <v>11.4</v>
      </c>
      <c r="Q33" s="43">
        <v>22.8</v>
      </c>
      <c r="R33" s="38">
        <v>36</v>
      </c>
      <c r="S33" s="39">
        <v>165</v>
      </c>
    </row>
    <row r="34" spans="2:19" ht="30" customHeight="1" x14ac:dyDescent="0.25">
      <c r="B34" s="33">
        <v>29</v>
      </c>
      <c r="C34" s="34">
        <v>29</v>
      </c>
      <c r="D34" s="35"/>
      <c r="E34" s="35"/>
      <c r="F34" s="35"/>
      <c r="G34" s="36" t="s">
        <v>67</v>
      </c>
      <c r="H34" s="37">
        <v>591</v>
      </c>
      <c r="I34" s="38">
        <v>11.4</v>
      </c>
      <c r="J34" s="39">
        <v>521</v>
      </c>
      <c r="K34" s="40">
        <f t="shared" si="0"/>
        <v>8815.5668358714047</v>
      </c>
      <c r="L34" s="41">
        <f t="shared" si="1"/>
        <v>8977.6922029678899</v>
      </c>
      <c r="M34" s="42">
        <v>11.4</v>
      </c>
      <c r="N34" s="43">
        <v>74.599999999999994</v>
      </c>
      <c r="O34" s="43">
        <v>71.099999999999994</v>
      </c>
      <c r="P34" s="43">
        <v>11</v>
      </c>
      <c r="Q34" s="43">
        <v>21.7</v>
      </c>
      <c r="R34" s="38">
        <v>31</v>
      </c>
      <c r="S34" s="39">
        <v>136</v>
      </c>
    </row>
    <row r="35" spans="2:19" ht="30" customHeight="1" x14ac:dyDescent="0.25">
      <c r="B35" s="33">
        <v>30</v>
      </c>
      <c r="C35" s="34">
        <v>30</v>
      </c>
      <c r="D35" s="35"/>
      <c r="E35" s="35"/>
      <c r="F35" s="35"/>
      <c r="G35" s="36" t="s">
        <v>68</v>
      </c>
      <c r="H35" s="37">
        <v>591</v>
      </c>
      <c r="I35" s="38">
        <v>11.5</v>
      </c>
      <c r="J35" s="39">
        <v>508</v>
      </c>
      <c r="K35" s="40">
        <f t="shared" si="0"/>
        <v>8595.6006768189509</v>
      </c>
      <c r="L35" s="41">
        <f t="shared" si="1"/>
        <v>8743.8006884882434</v>
      </c>
      <c r="M35" s="42">
        <v>11.5</v>
      </c>
      <c r="N35" s="43">
        <v>82</v>
      </c>
      <c r="O35" s="43">
        <v>70.599999999999994</v>
      </c>
      <c r="P35" s="43">
        <v>11.7</v>
      </c>
      <c r="Q35" s="43">
        <v>23.5</v>
      </c>
      <c r="R35" s="38">
        <v>40</v>
      </c>
      <c r="S35" s="39">
        <v>199</v>
      </c>
    </row>
    <row r="36" spans="2:19" ht="30" customHeight="1" x14ac:dyDescent="0.25">
      <c r="B36" s="33">
        <v>31</v>
      </c>
      <c r="C36" s="34">
        <v>31</v>
      </c>
      <c r="D36" s="35"/>
      <c r="E36" s="35"/>
      <c r="F36" s="34" t="s">
        <v>43</v>
      </c>
      <c r="G36" s="36" t="s">
        <v>69</v>
      </c>
      <c r="H36" s="37">
        <v>591</v>
      </c>
      <c r="I36" s="38" t="s">
        <v>23</v>
      </c>
      <c r="J36" s="39" t="s">
        <v>23</v>
      </c>
      <c r="K36" s="40" t="s">
        <v>23</v>
      </c>
      <c r="L36" s="41" t="s">
        <v>23</v>
      </c>
      <c r="M36" s="42">
        <v>11.7</v>
      </c>
      <c r="N36" s="43">
        <v>78.8</v>
      </c>
      <c r="O36" s="43">
        <v>70.599999999999994</v>
      </c>
      <c r="P36" s="43">
        <v>11.5</v>
      </c>
      <c r="Q36" s="43">
        <v>22.9</v>
      </c>
      <c r="R36" s="38">
        <v>36</v>
      </c>
      <c r="S36" s="39">
        <v>145</v>
      </c>
    </row>
    <row r="37" spans="2:19" ht="30" customHeight="1" x14ac:dyDescent="0.25">
      <c r="B37" s="33">
        <v>32</v>
      </c>
      <c r="C37" s="34">
        <v>32</v>
      </c>
      <c r="D37" s="35"/>
      <c r="E37" s="35" t="s">
        <v>70</v>
      </c>
      <c r="F37" s="35" t="s">
        <v>47</v>
      </c>
      <c r="G37" s="36" t="s">
        <v>71</v>
      </c>
      <c r="H37" s="37">
        <v>591</v>
      </c>
      <c r="I37" s="38" t="s">
        <v>23</v>
      </c>
      <c r="J37" s="39" t="s">
        <v>23</v>
      </c>
      <c r="K37" s="40" t="s">
        <v>23</v>
      </c>
      <c r="L37" s="41" t="s">
        <v>23</v>
      </c>
      <c r="M37" s="42">
        <v>11.6</v>
      </c>
      <c r="N37" s="43">
        <v>80.5</v>
      </c>
      <c r="O37" s="43">
        <v>70.5</v>
      </c>
      <c r="P37" s="43">
        <v>12.1</v>
      </c>
      <c r="Q37" s="43">
        <v>24.3</v>
      </c>
      <c r="R37" s="38">
        <v>42</v>
      </c>
      <c r="S37" s="39">
        <v>209</v>
      </c>
    </row>
    <row r="38" spans="2:19" ht="30" customHeight="1" x14ac:dyDescent="0.25">
      <c r="B38" s="33">
        <v>33</v>
      </c>
      <c r="C38" s="34">
        <v>33</v>
      </c>
      <c r="D38" s="35"/>
      <c r="E38" s="35"/>
      <c r="F38" s="35"/>
      <c r="G38" s="36" t="s">
        <v>72</v>
      </c>
      <c r="H38" s="37">
        <v>591</v>
      </c>
      <c r="I38" s="38">
        <v>11.7</v>
      </c>
      <c r="J38" s="39">
        <v>557</v>
      </c>
      <c r="K38" s="40">
        <f t="shared" si="0"/>
        <v>9424.7038917089685</v>
      </c>
      <c r="L38" s="41">
        <f t="shared" si="1"/>
        <v>9565.5328004356543</v>
      </c>
      <c r="M38" s="42">
        <v>11.7</v>
      </c>
      <c r="N38" s="43">
        <v>76.400000000000006</v>
      </c>
      <c r="O38" s="43">
        <v>70.5</v>
      </c>
      <c r="P38" s="43">
        <v>11.1</v>
      </c>
      <c r="Q38" s="43">
        <v>22.1</v>
      </c>
      <c r="R38" s="38">
        <v>34</v>
      </c>
      <c r="S38" s="39">
        <v>96</v>
      </c>
    </row>
    <row r="39" spans="2:19" ht="30" customHeight="1" thickBot="1" x14ac:dyDescent="0.3">
      <c r="B39" s="45">
        <v>34</v>
      </c>
      <c r="C39" s="46">
        <v>34</v>
      </c>
      <c r="D39" s="47"/>
      <c r="E39" s="47"/>
      <c r="F39" s="47"/>
      <c r="G39" s="48" t="s">
        <v>73</v>
      </c>
      <c r="H39" s="49">
        <v>591</v>
      </c>
      <c r="I39" s="50">
        <v>11.8</v>
      </c>
      <c r="J39" s="51">
        <v>491</v>
      </c>
      <c r="K39" s="52">
        <f t="shared" si="0"/>
        <v>8307.9526226734342</v>
      </c>
      <c r="L39" s="53">
        <f t="shared" si="1"/>
        <v>8422.5450726413437</v>
      </c>
      <c r="M39" s="54">
        <v>11.8</v>
      </c>
      <c r="N39" s="55">
        <v>82.2</v>
      </c>
      <c r="O39" s="55">
        <v>69.099999999999994</v>
      </c>
      <c r="P39" s="55">
        <v>13.9</v>
      </c>
      <c r="Q39" s="55">
        <v>28.3</v>
      </c>
      <c r="R39" s="50">
        <v>52</v>
      </c>
      <c r="S39" s="51">
        <v>271</v>
      </c>
    </row>
    <row r="40" spans="2:19" ht="30" customHeight="1" thickBot="1" x14ac:dyDescent="0.3">
      <c r="B40" s="56" t="s">
        <v>74</v>
      </c>
      <c r="C40" s="57"/>
      <c r="D40" s="57"/>
      <c r="E40" s="57"/>
      <c r="F40" s="57"/>
      <c r="G40" s="58"/>
      <c r="H40" s="59">
        <f>AVERAGE(H6:H39)</f>
        <v>591</v>
      </c>
      <c r="I40" s="60">
        <f t="shared" ref="I40:S40" si="2">AVERAGE(I6:I39)</f>
        <v>10.93333333333333</v>
      </c>
      <c r="J40" s="61">
        <f t="shared" si="2"/>
        <v>487.33333333333331</v>
      </c>
      <c r="K40" s="62">
        <f t="shared" si="2"/>
        <v>8245.9108855047962</v>
      </c>
      <c r="L40" s="63">
        <f t="shared" si="2"/>
        <v>8440.2409060557129</v>
      </c>
      <c r="M40" s="64">
        <f t="shared" si="2"/>
        <v>10.971874999999997</v>
      </c>
      <c r="N40" s="60">
        <f t="shared" si="2"/>
        <v>79.38181818181819</v>
      </c>
      <c r="O40" s="60">
        <f t="shared" si="2"/>
        <v>69.490909090909085</v>
      </c>
      <c r="P40" s="60">
        <f t="shared" si="2"/>
        <v>11.890909090909091</v>
      </c>
      <c r="Q40" s="60">
        <f t="shared" si="2"/>
        <v>23.84545454545454</v>
      </c>
      <c r="R40" s="65">
        <f t="shared" si="2"/>
        <v>39.951515151515153</v>
      </c>
      <c r="S40" s="61">
        <f t="shared" si="2"/>
        <v>164.15151515151516</v>
      </c>
    </row>
    <row r="41" spans="2:19" ht="30" customHeight="1" x14ac:dyDescent="0.25">
      <c r="B41" s="22">
        <v>35</v>
      </c>
      <c r="C41" s="23">
        <v>1</v>
      </c>
      <c r="D41" s="24" t="s">
        <v>75</v>
      </c>
      <c r="E41" s="23" t="s">
        <v>32</v>
      </c>
      <c r="F41" s="23" t="s">
        <v>32</v>
      </c>
      <c r="G41" s="25" t="s">
        <v>76</v>
      </c>
      <c r="H41" s="26">
        <v>591</v>
      </c>
      <c r="I41" s="27">
        <v>10.9</v>
      </c>
      <c r="J41" s="28">
        <v>364</v>
      </c>
      <c r="K41" s="29">
        <f t="shared" si="0"/>
        <v>6159.0524534686974</v>
      </c>
      <c r="L41" s="30">
        <f t="shared" si="1"/>
        <v>6307.7192368282858</v>
      </c>
      <c r="M41" s="31">
        <v>10.9</v>
      </c>
      <c r="N41" s="32">
        <v>75</v>
      </c>
      <c r="O41" s="32">
        <v>70.400000000000006</v>
      </c>
      <c r="P41" s="32">
        <v>12.8</v>
      </c>
      <c r="Q41" s="32">
        <v>25.9</v>
      </c>
      <c r="R41" s="27">
        <v>44</v>
      </c>
      <c r="S41" s="28">
        <v>223</v>
      </c>
    </row>
    <row r="42" spans="2:19" ht="30" customHeight="1" x14ac:dyDescent="0.25">
      <c r="B42" s="33">
        <v>36</v>
      </c>
      <c r="C42" s="34">
        <v>2</v>
      </c>
      <c r="D42" s="35"/>
      <c r="E42" s="34" t="s">
        <v>50</v>
      </c>
      <c r="F42" s="34" t="s">
        <v>50</v>
      </c>
      <c r="G42" s="36" t="s">
        <v>77</v>
      </c>
      <c r="H42" s="37">
        <v>591</v>
      </c>
      <c r="I42" s="38">
        <v>12.4</v>
      </c>
      <c r="J42" s="39">
        <v>515</v>
      </c>
      <c r="K42" s="40">
        <f t="shared" si="0"/>
        <v>8714.0439932318095</v>
      </c>
      <c r="L42" s="41">
        <f t="shared" si="1"/>
        <v>8774.1408483575469</v>
      </c>
      <c r="M42" s="42">
        <v>12.4</v>
      </c>
      <c r="N42" s="43">
        <v>71.400000000000006</v>
      </c>
      <c r="O42" s="43">
        <v>71.400000000000006</v>
      </c>
      <c r="P42" s="43">
        <v>11.1</v>
      </c>
      <c r="Q42" s="43">
        <v>22.2</v>
      </c>
      <c r="R42" s="38">
        <v>31</v>
      </c>
      <c r="S42" s="39">
        <v>147</v>
      </c>
    </row>
    <row r="43" spans="2:19" ht="30" customHeight="1" x14ac:dyDescent="0.25">
      <c r="B43" s="33">
        <v>37</v>
      </c>
      <c r="C43" s="34">
        <v>3</v>
      </c>
      <c r="D43" s="35"/>
      <c r="E43" s="35" t="s">
        <v>55</v>
      </c>
      <c r="F43" s="34" t="s">
        <v>56</v>
      </c>
      <c r="G43" s="36" t="s">
        <v>78</v>
      </c>
      <c r="H43" s="37">
        <v>591</v>
      </c>
      <c r="I43" s="38">
        <v>11.3</v>
      </c>
      <c r="J43" s="39">
        <v>479</v>
      </c>
      <c r="K43" s="40">
        <f t="shared" si="0"/>
        <v>8104.9069373942475</v>
      </c>
      <c r="L43" s="41">
        <f t="shared" si="1"/>
        <v>8263.2786821479294</v>
      </c>
      <c r="M43" s="42">
        <v>11.3</v>
      </c>
      <c r="N43" s="43">
        <v>72</v>
      </c>
      <c r="O43" s="43">
        <v>72</v>
      </c>
      <c r="P43" s="43">
        <v>10.4</v>
      </c>
      <c r="Q43" s="43">
        <v>20.5</v>
      </c>
      <c r="R43" s="38">
        <v>23</v>
      </c>
      <c r="S43" s="39">
        <v>32</v>
      </c>
    </row>
    <row r="44" spans="2:19" ht="30" customHeight="1" thickBot="1" x14ac:dyDescent="0.3">
      <c r="B44" s="45">
        <v>38</v>
      </c>
      <c r="C44" s="46">
        <v>4</v>
      </c>
      <c r="D44" s="47"/>
      <c r="E44" s="47"/>
      <c r="F44" s="46" t="s">
        <v>62</v>
      </c>
      <c r="G44" s="48" t="s">
        <v>79</v>
      </c>
      <c r="H44" s="49">
        <v>591</v>
      </c>
      <c r="I44" s="50">
        <v>11.2</v>
      </c>
      <c r="J44" s="51">
        <v>454</v>
      </c>
      <c r="K44" s="52">
        <f t="shared" si="0"/>
        <v>7681.8950930626061</v>
      </c>
      <c r="L44" s="53">
        <f t="shared" si="1"/>
        <v>7840.8308536087288</v>
      </c>
      <c r="M44" s="54">
        <v>11.2</v>
      </c>
      <c r="N44" s="55">
        <v>78.2</v>
      </c>
      <c r="O44" s="55">
        <v>70.5</v>
      </c>
      <c r="P44" s="55">
        <v>12.1</v>
      </c>
      <c r="Q44" s="55">
        <v>24.3</v>
      </c>
      <c r="R44" s="50">
        <v>36</v>
      </c>
      <c r="S44" s="51">
        <v>89</v>
      </c>
    </row>
    <row r="45" spans="2:19" ht="30" customHeight="1" thickBot="1" x14ac:dyDescent="0.3">
      <c r="B45" s="66" t="s">
        <v>80</v>
      </c>
      <c r="C45" s="67"/>
      <c r="D45" s="67"/>
      <c r="E45" s="67"/>
      <c r="F45" s="67"/>
      <c r="G45" s="68"/>
      <c r="H45" s="69">
        <f>AVERAGE(H41:H44)</f>
        <v>591</v>
      </c>
      <c r="I45" s="70">
        <f t="shared" ref="I45:S45" si="3">AVERAGE(I41:I44)</f>
        <v>11.45</v>
      </c>
      <c r="J45" s="71">
        <f t="shared" si="3"/>
        <v>453</v>
      </c>
      <c r="K45" s="72">
        <f t="shared" si="3"/>
        <v>7664.9746192893399</v>
      </c>
      <c r="L45" s="73">
        <f t="shared" si="3"/>
        <v>7796.4924052356218</v>
      </c>
      <c r="M45" s="74">
        <f t="shared" si="3"/>
        <v>11.45</v>
      </c>
      <c r="N45" s="70">
        <f t="shared" si="3"/>
        <v>74.150000000000006</v>
      </c>
      <c r="O45" s="70">
        <f t="shared" si="3"/>
        <v>71.075000000000003</v>
      </c>
      <c r="P45" s="75">
        <f t="shared" si="3"/>
        <v>11.6</v>
      </c>
      <c r="Q45" s="70">
        <f t="shared" si="3"/>
        <v>23.224999999999998</v>
      </c>
      <c r="R45" s="76">
        <f t="shared" si="3"/>
        <v>33.5</v>
      </c>
      <c r="S45" s="77">
        <f t="shared" si="3"/>
        <v>122.75</v>
      </c>
    </row>
    <row r="47" spans="2:19" s="80" customFormat="1" ht="30" customHeight="1" x14ac:dyDescent="0.25">
      <c r="B47" s="78" t="s">
        <v>81</v>
      </c>
      <c r="C47" s="78"/>
      <c r="D47" s="78"/>
      <c r="E47" s="79" t="s">
        <v>82</v>
      </c>
    </row>
    <row r="48" spans="2:19" s="80" customFormat="1" ht="30" customHeight="1" x14ac:dyDescent="0.25">
      <c r="B48" s="78" t="s">
        <v>83</v>
      </c>
      <c r="C48" s="78"/>
      <c r="D48" s="78"/>
      <c r="E48" s="79" t="s">
        <v>84</v>
      </c>
    </row>
    <row r="49" spans="2:12" s="80" customFormat="1" ht="30" customHeight="1" x14ac:dyDescent="0.25">
      <c r="B49" s="81" t="s">
        <v>85</v>
      </c>
      <c r="C49" s="81"/>
      <c r="D49" s="81"/>
      <c r="E49" s="82" t="s">
        <v>86</v>
      </c>
      <c r="F49" s="83" t="s">
        <v>87</v>
      </c>
      <c r="G49" s="83"/>
      <c r="H49" s="83" t="s">
        <v>88</v>
      </c>
      <c r="I49" s="83"/>
      <c r="J49" s="83"/>
      <c r="K49" s="84" t="s">
        <v>89</v>
      </c>
      <c r="L49" s="84"/>
    </row>
    <row r="50" spans="2:12" s="80" customFormat="1" ht="30" customHeight="1" x14ac:dyDescent="0.25">
      <c r="B50" s="81"/>
      <c r="C50" s="81"/>
      <c r="D50" s="81"/>
      <c r="E50" s="79" t="s">
        <v>90</v>
      </c>
      <c r="F50" s="83" t="s">
        <v>91</v>
      </c>
      <c r="G50" s="83"/>
      <c r="H50" s="83" t="s">
        <v>92</v>
      </c>
      <c r="I50" s="83"/>
      <c r="J50" s="83"/>
      <c r="K50" s="84" t="s">
        <v>93</v>
      </c>
      <c r="L50" s="84"/>
    </row>
    <row r="51" spans="2:12" s="80" customFormat="1" ht="30" customHeight="1" x14ac:dyDescent="0.25">
      <c r="B51" s="81"/>
      <c r="C51" s="81"/>
      <c r="D51" s="81"/>
      <c r="E51" s="79" t="s">
        <v>94</v>
      </c>
      <c r="F51" s="85" t="s">
        <v>95</v>
      </c>
      <c r="G51" s="85"/>
      <c r="H51" s="85" t="s">
        <v>88</v>
      </c>
      <c r="I51" s="85"/>
      <c r="J51" s="85"/>
      <c r="K51" s="86" t="s">
        <v>96</v>
      </c>
      <c r="L51" s="86"/>
    </row>
    <row r="52" spans="2:12" s="80" customFormat="1" ht="30" customHeight="1" x14ac:dyDescent="0.25">
      <c r="B52" s="78"/>
      <c r="C52" s="78"/>
      <c r="D52" s="78"/>
      <c r="E52" s="79" t="s">
        <v>97</v>
      </c>
      <c r="F52" s="85" t="s">
        <v>98</v>
      </c>
      <c r="G52" s="85"/>
      <c r="H52" s="85" t="s">
        <v>99</v>
      </c>
      <c r="I52" s="85"/>
      <c r="J52" s="85"/>
      <c r="K52" s="86" t="s">
        <v>100</v>
      </c>
      <c r="L52" s="86"/>
    </row>
    <row r="53" spans="2:12" s="80" customFormat="1" ht="30" customHeight="1" x14ac:dyDescent="0.25">
      <c r="B53" s="81" t="s">
        <v>101</v>
      </c>
      <c r="C53" s="81"/>
      <c r="D53" s="81"/>
      <c r="E53" s="87" t="s">
        <v>102</v>
      </c>
      <c r="F53" s="87" t="s">
        <v>103</v>
      </c>
      <c r="G53" s="87"/>
      <c r="H53" s="85" t="s">
        <v>104</v>
      </c>
      <c r="I53" s="85"/>
      <c r="J53" s="85"/>
      <c r="K53" s="86" t="s">
        <v>105</v>
      </c>
      <c r="L53" s="86"/>
    </row>
    <row r="54" spans="2:12" s="80" customFormat="1" ht="30" customHeight="1" x14ac:dyDescent="0.25">
      <c r="B54" s="81"/>
      <c r="C54" s="81"/>
      <c r="D54" s="81"/>
      <c r="E54" s="88"/>
      <c r="F54" s="88"/>
      <c r="G54" s="88"/>
      <c r="H54" s="85" t="s">
        <v>106</v>
      </c>
      <c r="I54" s="85"/>
      <c r="J54" s="85"/>
      <c r="K54" s="86" t="s">
        <v>105</v>
      </c>
      <c r="L54" s="86"/>
    </row>
    <row r="55" spans="2:12" s="80" customFormat="1" ht="30" customHeight="1" x14ac:dyDescent="0.25">
      <c r="B55" s="81"/>
      <c r="C55" s="81"/>
      <c r="D55" s="81"/>
      <c r="E55" s="83"/>
      <c r="F55" s="83"/>
      <c r="G55" s="83"/>
      <c r="H55" s="83" t="s">
        <v>107</v>
      </c>
      <c r="I55" s="83"/>
      <c r="J55" s="83"/>
      <c r="K55" s="84" t="s">
        <v>108</v>
      </c>
      <c r="L55" s="84"/>
    </row>
    <row r="56" spans="2:12" s="80" customFormat="1" ht="30" customHeight="1" x14ac:dyDescent="0.25">
      <c r="B56" s="81"/>
      <c r="C56" s="81"/>
      <c r="D56" s="81"/>
      <c r="E56" s="88" t="s">
        <v>97</v>
      </c>
      <c r="F56" s="88" t="s">
        <v>109</v>
      </c>
      <c r="G56" s="88"/>
      <c r="H56" s="83" t="s">
        <v>106</v>
      </c>
      <c r="I56" s="83"/>
      <c r="J56" s="83"/>
      <c r="K56" s="84" t="s">
        <v>105</v>
      </c>
      <c r="L56" s="84"/>
    </row>
    <row r="57" spans="2:12" s="80" customFormat="1" ht="30" customHeight="1" x14ac:dyDescent="0.25">
      <c r="B57" s="81"/>
      <c r="C57" s="81"/>
      <c r="D57" s="81"/>
      <c r="E57" s="88"/>
      <c r="F57" s="88"/>
      <c r="G57" s="88"/>
      <c r="H57" s="85" t="s">
        <v>110</v>
      </c>
      <c r="I57" s="85"/>
      <c r="J57" s="85"/>
      <c r="K57" s="86" t="s">
        <v>105</v>
      </c>
      <c r="L57" s="86"/>
    </row>
    <row r="58" spans="2:12" s="80" customFormat="1" ht="30" customHeight="1" x14ac:dyDescent="0.25">
      <c r="B58" s="78"/>
      <c r="C58" s="78"/>
      <c r="D58" s="78"/>
      <c r="E58" s="83"/>
      <c r="F58" s="83"/>
      <c r="G58" s="83"/>
      <c r="H58" s="83" t="s">
        <v>107</v>
      </c>
      <c r="I58" s="83"/>
      <c r="J58" s="83"/>
      <c r="K58" s="84" t="s">
        <v>108</v>
      </c>
      <c r="L58" s="84"/>
    </row>
    <row r="59" spans="2:12" s="80" customFormat="1" ht="30" customHeight="1" x14ac:dyDescent="0.25">
      <c r="B59" s="89" t="s">
        <v>111</v>
      </c>
      <c r="C59" s="89"/>
      <c r="D59" s="89"/>
      <c r="E59" s="82" t="s">
        <v>112</v>
      </c>
      <c r="F59" s="90"/>
    </row>
    <row r="60" spans="2:12" x14ac:dyDescent="0.25">
      <c r="F60" s="91"/>
    </row>
  </sheetData>
  <mergeCells count="66">
    <mergeCell ref="H58:J58"/>
    <mergeCell ref="K58:L58"/>
    <mergeCell ref="B59:D59"/>
    <mergeCell ref="H54:J54"/>
    <mergeCell ref="K54:L54"/>
    <mergeCell ref="H55:J55"/>
    <mergeCell ref="K55:L55"/>
    <mergeCell ref="E56:E58"/>
    <mergeCell ref="F56:G58"/>
    <mergeCell ref="H56:J56"/>
    <mergeCell ref="K56:L56"/>
    <mergeCell ref="H57:J57"/>
    <mergeCell ref="K57:L57"/>
    <mergeCell ref="H51:J51"/>
    <mergeCell ref="K51:L51"/>
    <mergeCell ref="F52:G52"/>
    <mergeCell ref="H52:J52"/>
    <mergeCell ref="K52:L52"/>
    <mergeCell ref="B53:D58"/>
    <mergeCell ref="E53:E55"/>
    <mergeCell ref="F53:G55"/>
    <mergeCell ref="H53:J53"/>
    <mergeCell ref="K53:L53"/>
    <mergeCell ref="B47:D47"/>
    <mergeCell ref="B48:D48"/>
    <mergeCell ref="B49:D52"/>
    <mergeCell ref="F49:G49"/>
    <mergeCell ref="H49:J49"/>
    <mergeCell ref="K49:L49"/>
    <mergeCell ref="F50:G50"/>
    <mergeCell ref="H50:J50"/>
    <mergeCell ref="K50:L50"/>
    <mergeCell ref="F51:G51"/>
    <mergeCell ref="E37:E39"/>
    <mergeCell ref="F37:F39"/>
    <mergeCell ref="B40:G40"/>
    <mergeCell ref="D41:D44"/>
    <mergeCell ref="E43:E44"/>
    <mergeCell ref="B45:G45"/>
    <mergeCell ref="F17:F18"/>
    <mergeCell ref="E19:E20"/>
    <mergeCell ref="F19:F20"/>
    <mergeCell ref="E21:E24"/>
    <mergeCell ref="F21:F24"/>
    <mergeCell ref="E25:E36"/>
    <mergeCell ref="F25:F29"/>
    <mergeCell ref="F30:F35"/>
    <mergeCell ref="D6:D39"/>
    <mergeCell ref="E6:E7"/>
    <mergeCell ref="F6:F7"/>
    <mergeCell ref="E8:E9"/>
    <mergeCell ref="F8:F9"/>
    <mergeCell ref="E11:E12"/>
    <mergeCell ref="F11:F12"/>
    <mergeCell ref="E13:E16"/>
    <mergeCell ref="F13:F15"/>
    <mergeCell ref="E17:E18"/>
    <mergeCell ref="B2:S2"/>
    <mergeCell ref="B4:C5"/>
    <mergeCell ref="D4:D5"/>
    <mergeCell ref="E4:E5"/>
    <mergeCell ref="F4:F5"/>
    <mergeCell ref="G4:G5"/>
    <mergeCell ref="H4:J4"/>
    <mergeCell ref="K4:L4"/>
    <mergeCell ref="M4: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2023-01-13T08:34:06Z</dcterms:modified>
</cp:coreProperties>
</file>