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48" i="1" l="1"/>
  <c r="AG48" i="1"/>
  <c r="AA48" i="1"/>
  <c r="U48" i="1"/>
  <c r="J48" i="1"/>
  <c r="I48" i="1"/>
  <c r="H48" i="1"/>
  <c r="F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8" i="1" s="1"/>
</calcChain>
</file>

<file path=xl/sharedStrings.xml><?xml version="1.0" encoding="utf-8"?>
<sst xmlns="http://schemas.openxmlformats.org/spreadsheetml/2006/main" count="365" uniqueCount="82">
  <si>
    <t>MO kukuruza</t>
  </si>
  <si>
    <t>zrno</t>
  </si>
  <si>
    <t>Bijeljina, Velino Selo - Ilija lazić</t>
  </si>
  <si>
    <t>2021.</t>
  </si>
  <si>
    <t>analiza prinosa po institutima i GZ</t>
  </si>
  <si>
    <t>rang hibrida po prinosu (14%)</t>
  </si>
  <si>
    <t>rang hibrida po GZ</t>
  </si>
  <si>
    <t xml:space="preserve">rang hibrida po vlagama </t>
  </si>
  <si>
    <t>rang hibrida po institutima</t>
  </si>
  <si>
    <t>red. br.</t>
  </si>
  <si>
    <t>institut</t>
  </si>
  <si>
    <t>hibrid</t>
  </si>
  <si>
    <t>gz</t>
  </si>
  <si>
    <t>norma sjetve (cm)</t>
  </si>
  <si>
    <t>br. biljaka u sjetvi</t>
  </si>
  <si>
    <t>vlaga %</t>
  </si>
  <si>
    <t>prinos sirovo</t>
  </si>
  <si>
    <t>prinos 14%</t>
  </si>
  <si>
    <t>rang</t>
  </si>
  <si>
    <t>institut / GZ</t>
  </si>
  <si>
    <t>broj hibrida</t>
  </si>
  <si>
    <t>vlaga (%)</t>
  </si>
  <si>
    <t>prinos - 14%</t>
  </si>
  <si>
    <t>GZ</t>
  </si>
  <si>
    <t>prinos (14%)</t>
  </si>
  <si>
    <t>Syngenta</t>
  </si>
  <si>
    <t>Corintos</t>
  </si>
  <si>
    <t>instituti</t>
  </si>
  <si>
    <t>Dekalb</t>
  </si>
  <si>
    <t>KWS</t>
  </si>
  <si>
    <t>Kashmir</t>
  </si>
  <si>
    <t>Smaragd</t>
  </si>
  <si>
    <t>BL</t>
  </si>
  <si>
    <t>xxx</t>
  </si>
  <si>
    <t>predusjev</t>
  </si>
  <si>
    <t>kukuruz</t>
  </si>
  <si>
    <t>Orpheus</t>
  </si>
  <si>
    <t>ZP</t>
  </si>
  <si>
    <t>sjetva</t>
  </si>
  <si>
    <t>24.04.</t>
  </si>
  <si>
    <t>đubrenje</t>
  </si>
  <si>
    <t>nov. 20.</t>
  </si>
  <si>
    <t>zaorano</t>
  </si>
  <si>
    <t>NPK (8-16-24)</t>
  </si>
  <si>
    <t>250 kg/ha</t>
  </si>
  <si>
    <t>BC</t>
  </si>
  <si>
    <t>20.04.</t>
  </si>
  <si>
    <t>po oranju</t>
  </si>
  <si>
    <t>UREA (46%)</t>
  </si>
  <si>
    <t>NS</t>
  </si>
  <si>
    <t>Andromeda</t>
  </si>
  <si>
    <t>11.06.</t>
  </si>
  <si>
    <t>prihrana, kultiviranje</t>
  </si>
  <si>
    <t>KAN (27%)</t>
  </si>
  <si>
    <t>200 kg/ha</t>
  </si>
  <si>
    <t>Inteligens</t>
  </si>
  <si>
    <t>zaštita</t>
  </si>
  <si>
    <t>10.06.</t>
  </si>
  <si>
    <t>5/6 listova</t>
  </si>
  <si>
    <t>Skaut</t>
  </si>
  <si>
    <t>250 ml/ha</t>
  </si>
  <si>
    <t>OS</t>
  </si>
  <si>
    <t>Siran</t>
  </si>
  <si>
    <t>60 gr/ha</t>
  </si>
  <si>
    <t>Kollegas</t>
  </si>
  <si>
    <t>Rimex</t>
  </si>
  <si>
    <t>30 gr/ha</t>
  </si>
  <si>
    <t>Bilbao</t>
  </si>
  <si>
    <t>žetva</t>
  </si>
  <si>
    <t>20.10.</t>
  </si>
  <si>
    <t>Majstor</t>
  </si>
  <si>
    <t>Filigran</t>
  </si>
  <si>
    <t>418b</t>
  </si>
  <si>
    <t>Pajdaš</t>
  </si>
  <si>
    <t>Zoan</t>
  </si>
  <si>
    <t>Kulak</t>
  </si>
  <si>
    <t>Carioca</t>
  </si>
  <si>
    <t>Tomasov</t>
  </si>
  <si>
    <t>Atomic</t>
  </si>
  <si>
    <t>Lukas</t>
  </si>
  <si>
    <t>prosjek</t>
  </si>
  <si>
    <t>greška na vaganju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</si>
</sst>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textRotation="90" wrapText="1"/>
    </xf>
    <xf numFmtId="0" fontId="3" fillId="0" borderId="0" xfId="0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1" fontId="1" fillId="0" borderId="23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3" fontId="4" fillId="0" borderId="23" xfId="0" applyNumberFormat="1" applyFont="1" applyBorder="1" applyAlignment="1">
      <alignment horizontal="center" vertical="center"/>
    </xf>
    <xf numFmtId="164" fontId="4" fillId="0" borderId="23" xfId="0" applyNumberFormat="1" applyFont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 vertical="center"/>
    </xf>
    <xf numFmtId="3" fontId="2" fillId="0" borderId="26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center" vertical="center"/>
    </xf>
    <xf numFmtId="1" fontId="1" fillId="0" borderId="24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 vertical="center"/>
    </xf>
    <xf numFmtId="0" fontId="1" fillId="0" borderId="27" xfId="0" applyFont="1" applyFill="1" applyBorder="1" applyAlignment="1">
      <alignment horizontal="left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0" borderId="22" xfId="0" applyFont="1" applyBorder="1" applyAlignment="1">
      <alignment horizontal="center" vertical="center"/>
    </xf>
    <xf numFmtId="164" fontId="1" fillId="0" borderId="24" xfId="0" applyNumberFormat="1" applyFont="1" applyFill="1" applyBorder="1" applyAlignment="1">
      <alignment horizontal="center" vertical="center"/>
    </xf>
    <xf numFmtId="3" fontId="3" fillId="0" borderId="26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1" fontId="1" fillId="0" borderId="30" xfId="0" applyNumberFormat="1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164" fontId="2" fillId="0" borderId="32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right" vertical="center"/>
    </xf>
    <xf numFmtId="1" fontId="1" fillId="0" borderId="31" xfId="0" applyNumberFormat="1" applyFont="1" applyFill="1" applyBorder="1" applyAlignment="1">
      <alignment horizontal="center" vertical="center"/>
    </xf>
    <xf numFmtId="3" fontId="2" fillId="0" borderId="32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3" fontId="4" fillId="0" borderId="30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1" fontId="1" fillId="0" borderId="36" xfId="0" applyNumberFormat="1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64" fontId="4" fillId="0" borderId="15" xfId="0" applyNumberFormat="1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1" fontId="1" fillId="0" borderId="40" xfId="0" applyNumberFormat="1" applyFont="1" applyFill="1" applyBorder="1" applyAlignment="1">
      <alignment horizontal="center" vertical="center"/>
    </xf>
    <xf numFmtId="3" fontId="2" fillId="0" borderId="41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164" fontId="4" fillId="0" borderId="31" xfId="0" applyNumberFormat="1" applyFont="1" applyFill="1" applyBorder="1" applyAlignment="1">
      <alignment horizontal="center" vertical="center"/>
    </xf>
    <xf numFmtId="3" fontId="3" fillId="0" borderId="32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2" fillId="0" borderId="37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64" fontId="4" fillId="0" borderId="30" xfId="0" applyNumberFormat="1" applyFont="1" applyBorder="1" applyAlignment="1">
      <alignment horizontal="center" vertical="center"/>
    </xf>
    <xf numFmtId="3" fontId="4" fillId="0" borderId="33" xfId="0" applyNumberFormat="1" applyFont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1" fontId="1" fillId="0" borderId="39" xfId="0" applyNumberFormat="1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164" fontId="2" fillId="0" borderId="41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3" fontId="4" fillId="0" borderId="39" xfId="0" applyNumberFormat="1" applyFont="1" applyBorder="1" applyAlignment="1">
      <alignment horizontal="center" vertical="center"/>
    </xf>
    <xf numFmtId="164" fontId="4" fillId="0" borderId="39" xfId="0" applyNumberFormat="1" applyFont="1" applyBorder="1" applyAlignment="1">
      <alignment horizontal="center" vertical="center"/>
    </xf>
    <xf numFmtId="3" fontId="4" fillId="0" borderId="42" xfId="0" applyNumberFormat="1" applyFont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164" fontId="2" fillId="0" borderId="37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164" fontId="2" fillId="0" borderId="44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164" fontId="3" fillId="0" borderId="48" xfId="0" applyNumberFormat="1" applyFont="1" applyFill="1" applyBorder="1" applyAlignment="1">
      <alignment horizontal="center" vertical="center"/>
    </xf>
    <xf numFmtId="3" fontId="3" fillId="0" borderId="49" xfId="0" applyNumberFormat="1" applyFont="1" applyFill="1" applyBorder="1" applyAlignment="1">
      <alignment horizontal="center" vertical="center"/>
    </xf>
    <xf numFmtId="165" fontId="3" fillId="0" borderId="49" xfId="0" applyNumberFormat="1" applyFont="1" applyFill="1" applyBorder="1" applyAlignment="1">
      <alignment horizontal="center" vertical="center"/>
    </xf>
    <xf numFmtId="3" fontId="3" fillId="0" borderId="50" xfId="0" applyNumberFormat="1" applyFont="1" applyFill="1" applyBorder="1" applyAlignment="1">
      <alignment horizontal="center" vertical="center"/>
    </xf>
    <xf numFmtId="3" fontId="3" fillId="0" borderId="51" xfId="0" applyNumberFormat="1" applyFont="1" applyFill="1" applyBorder="1" applyAlignment="1">
      <alignment horizontal="center" vertical="center"/>
    </xf>
    <xf numFmtId="165" fontId="3" fillId="0" borderId="5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50"/>
  <sheetViews>
    <sheetView tabSelected="1" zoomScale="40" zoomScaleNormal="40" workbookViewId="0">
      <selection activeCell="L19" sqref="L19"/>
    </sheetView>
  </sheetViews>
  <sheetFormatPr defaultColWidth="9.6640625" defaultRowHeight="18" x14ac:dyDescent="0.3"/>
  <cols>
    <col min="1" max="1" width="1" style="53" customWidth="1"/>
    <col min="2" max="2" width="9.6640625" style="53" customWidth="1"/>
    <col min="3" max="4" width="13.6640625" style="53" customWidth="1"/>
    <col min="5" max="6" width="9.6640625" style="53" customWidth="1"/>
    <col min="7" max="7" width="9.6640625" style="164" customWidth="1"/>
    <col min="8" max="9" width="9.6640625" style="53" customWidth="1"/>
    <col min="10" max="10" width="13.6640625" style="53" customWidth="1"/>
    <col min="11" max="11" width="9.6640625" style="53"/>
    <col min="12" max="12" width="7.6640625" style="53" customWidth="1"/>
    <col min="13" max="13" width="13.6640625" style="53" customWidth="1"/>
    <col min="14" max="15" width="9.6640625" style="53" customWidth="1"/>
    <col min="16" max="16" width="13.6640625" style="53" customWidth="1"/>
    <col min="17" max="18" width="9.6640625" style="53" customWidth="1"/>
    <col min="19" max="19" width="13.6640625" style="53" customWidth="1"/>
    <col min="20" max="20" width="16" style="53" bestFit="1" customWidth="1"/>
    <col min="21" max="21" width="13.6640625" style="53" customWidth="1"/>
    <col min="22" max="24" width="9.6640625" style="53" customWidth="1"/>
    <col min="25" max="25" width="13.6640625" style="53" customWidth="1"/>
    <col min="26" max="26" width="16" style="53" bestFit="1" customWidth="1"/>
    <col min="27" max="27" width="13.6640625" style="53" customWidth="1"/>
    <col min="28" max="29" width="9.6640625" style="53" customWidth="1"/>
    <col min="30" max="31" width="13.6640625" style="53" customWidth="1"/>
    <col min="32" max="32" width="9.6640625" style="53" customWidth="1"/>
    <col min="33" max="33" width="13.6640625" style="53" customWidth="1"/>
    <col min="34" max="34" width="9.6640625" style="53" customWidth="1"/>
    <col min="35" max="35" width="13.6640625" style="53" customWidth="1"/>
    <col min="36" max="36" width="9.6640625" style="53" customWidth="1"/>
    <col min="37" max="37" width="16" style="53" bestFit="1" customWidth="1"/>
    <col min="38" max="38" width="13.6640625" style="53" customWidth="1"/>
    <col min="39" max="39" width="9.6640625" style="53" customWidth="1"/>
    <col min="40" max="40" width="12.44140625" style="123" customWidth="1"/>
    <col min="41" max="41" width="11.33203125" style="53" customWidth="1"/>
    <col min="42" max="42" width="26" style="53" customWidth="1"/>
    <col min="43" max="43" width="17.109375" style="53" customWidth="1"/>
    <col min="44" max="44" width="12.88671875" style="83" customWidth="1"/>
    <col min="45" max="45" width="9.6640625" style="53" customWidth="1"/>
    <col min="46" max="16384" width="9.6640625" style="53"/>
  </cols>
  <sheetData>
    <row r="1" spans="2:44" s="1" customFormat="1" ht="15" customHeight="1" thickBot="1" x14ac:dyDescent="0.35">
      <c r="G1" s="2"/>
      <c r="AN1" s="3"/>
      <c r="AR1" s="4"/>
    </row>
    <row r="2" spans="2:44" s="1" customFormat="1" ht="30" customHeight="1" thickBot="1" x14ac:dyDescent="0.35">
      <c r="B2" s="5" t="s">
        <v>0</v>
      </c>
      <c r="C2" s="6"/>
      <c r="D2" s="7"/>
      <c r="E2" s="8" t="s">
        <v>1</v>
      </c>
      <c r="F2" s="5" t="s">
        <v>2</v>
      </c>
      <c r="G2" s="6"/>
      <c r="H2" s="6"/>
      <c r="I2" s="7"/>
      <c r="J2" s="9" t="s">
        <v>3</v>
      </c>
      <c r="L2" s="10" t="s">
        <v>4</v>
      </c>
      <c r="M2" s="11"/>
      <c r="N2" s="11"/>
      <c r="O2" s="11"/>
      <c r="P2" s="12"/>
      <c r="R2" s="10" t="s">
        <v>5</v>
      </c>
      <c r="S2" s="11"/>
      <c r="T2" s="11"/>
      <c r="U2" s="12"/>
      <c r="W2" s="10" t="s">
        <v>6</v>
      </c>
      <c r="X2" s="11"/>
      <c r="Y2" s="11"/>
      <c r="Z2" s="11"/>
      <c r="AA2" s="12"/>
      <c r="AC2" s="10" t="s">
        <v>7</v>
      </c>
      <c r="AD2" s="11"/>
      <c r="AE2" s="11"/>
      <c r="AF2" s="11"/>
      <c r="AG2" s="12"/>
      <c r="AI2" s="5" t="s">
        <v>8</v>
      </c>
      <c r="AJ2" s="6"/>
      <c r="AK2" s="6"/>
      <c r="AL2" s="7"/>
      <c r="AN2" s="3"/>
      <c r="AR2" s="4"/>
    </row>
    <row r="3" spans="2:44" s="1" customFormat="1" ht="15" customHeight="1" thickBot="1" x14ac:dyDescent="0.35">
      <c r="C3" s="13"/>
      <c r="D3" s="14"/>
      <c r="E3" s="14"/>
      <c r="F3" s="14"/>
      <c r="G3" s="15"/>
      <c r="H3" s="14"/>
      <c r="I3" s="14"/>
      <c r="J3" s="16"/>
      <c r="L3" s="17"/>
      <c r="M3" s="17"/>
      <c r="N3" s="17"/>
      <c r="O3" s="18"/>
      <c r="P3" s="17"/>
      <c r="R3" s="17"/>
      <c r="S3" s="17"/>
      <c r="T3" s="17"/>
      <c r="U3" s="17"/>
      <c r="W3" s="17"/>
      <c r="X3" s="17"/>
      <c r="Y3" s="17"/>
      <c r="Z3" s="17"/>
      <c r="AA3" s="17"/>
      <c r="AC3" s="17"/>
      <c r="AD3" s="17"/>
      <c r="AE3" s="17"/>
      <c r="AF3" s="17"/>
      <c r="AG3" s="17"/>
      <c r="AI3" s="19"/>
      <c r="AJ3" s="19"/>
      <c r="AK3" s="19"/>
      <c r="AL3" s="20"/>
      <c r="AN3" s="3"/>
      <c r="AR3" s="4"/>
    </row>
    <row r="4" spans="2:44" s="28" customFormat="1" ht="60" customHeight="1" thickBot="1" x14ac:dyDescent="0.35">
      <c r="B4" s="21" t="s">
        <v>9</v>
      </c>
      <c r="C4" s="22" t="s">
        <v>10</v>
      </c>
      <c r="D4" s="22" t="s">
        <v>11</v>
      </c>
      <c r="E4" s="23" t="s">
        <v>12</v>
      </c>
      <c r="F4" s="21" t="s">
        <v>13</v>
      </c>
      <c r="G4" s="24" t="s">
        <v>14</v>
      </c>
      <c r="H4" s="25" t="s">
        <v>15</v>
      </c>
      <c r="I4" s="26" t="s">
        <v>16</v>
      </c>
      <c r="J4" s="27" t="s">
        <v>17</v>
      </c>
      <c r="L4" s="29" t="s">
        <v>18</v>
      </c>
      <c r="M4" s="30" t="s">
        <v>19</v>
      </c>
      <c r="N4" s="30" t="s">
        <v>20</v>
      </c>
      <c r="O4" s="31" t="s">
        <v>21</v>
      </c>
      <c r="P4" s="32" t="s">
        <v>22</v>
      </c>
      <c r="R4" s="33" t="s">
        <v>18</v>
      </c>
      <c r="S4" s="34" t="s">
        <v>10</v>
      </c>
      <c r="T4" s="35" t="s">
        <v>11</v>
      </c>
      <c r="U4" s="36" t="s">
        <v>17</v>
      </c>
      <c r="W4" s="33" t="s">
        <v>23</v>
      </c>
      <c r="X4" s="34" t="s">
        <v>18</v>
      </c>
      <c r="Y4" s="34" t="s">
        <v>10</v>
      </c>
      <c r="Z4" s="35" t="s">
        <v>11</v>
      </c>
      <c r="AA4" s="36" t="s">
        <v>17</v>
      </c>
      <c r="AC4" s="33" t="s">
        <v>18</v>
      </c>
      <c r="AD4" s="34" t="s">
        <v>10</v>
      </c>
      <c r="AE4" s="34" t="s">
        <v>11</v>
      </c>
      <c r="AF4" s="35" t="s">
        <v>23</v>
      </c>
      <c r="AG4" s="37" t="s">
        <v>21</v>
      </c>
      <c r="AI4" s="38" t="s">
        <v>10</v>
      </c>
      <c r="AJ4" s="39" t="s">
        <v>18</v>
      </c>
      <c r="AK4" s="40" t="s">
        <v>11</v>
      </c>
      <c r="AL4" s="41" t="s">
        <v>24</v>
      </c>
      <c r="AN4" s="42"/>
      <c r="AR4" s="43"/>
    </row>
    <row r="5" spans="2:44" ht="18" customHeight="1" thickBot="1" x14ac:dyDescent="0.35">
      <c r="B5" s="44">
        <v>1</v>
      </c>
      <c r="C5" s="45" t="s">
        <v>25</v>
      </c>
      <c r="D5" s="46" t="s">
        <v>26</v>
      </c>
      <c r="E5" s="47">
        <v>330</v>
      </c>
      <c r="F5" s="48">
        <v>17.5</v>
      </c>
      <c r="G5" s="49">
        <f>100/(0.7*F5)*10000</f>
        <v>81632.653061224497</v>
      </c>
      <c r="H5" s="50">
        <v>18</v>
      </c>
      <c r="I5" s="51">
        <v>9069.373942470389</v>
      </c>
      <c r="J5" s="52">
        <v>8647.5425963089765</v>
      </c>
      <c r="L5" s="54" t="s">
        <v>27</v>
      </c>
      <c r="M5" s="55"/>
      <c r="N5" s="55"/>
      <c r="O5" s="55"/>
      <c r="P5" s="56"/>
      <c r="R5" s="44">
        <v>1</v>
      </c>
      <c r="S5" s="45" t="s">
        <v>28</v>
      </c>
      <c r="T5" s="57">
        <v>5685</v>
      </c>
      <c r="U5" s="52">
        <v>9596.7418250501723</v>
      </c>
      <c r="W5" s="58">
        <v>300</v>
      </c>
      <c r="X5" s="45">
        <v>1</v>
      </c>
      <c r="Y5" s="45" t="s">
        <v>29</v>
      </c>
      <c r="Z5" s="57" t="s">
        <v>30</v>
      </c>
      <c r="AA5" s="52">
        <v>9594.9710777948276</v>
      </c>
      <c r="AC5" s="44">
        <v>1</v>
      </c>
      <c r="AD5" s="45" t="s">
        <v>29</v>
      </c>
      <c r="AE5" s="46" t="s">
        <v>31</v>
      </c>
      <c r="AF5" s="47">
        <v>350</v>
      </c>
      <c r="AG5" s="59">
        <v>17.600000000000001</v>
      </c>
      <c r="AI5" s="60" t="s">
        <v>32</v>
      </c>
      <c r="AJ5" s="61">
        <v>1</v>
      </c>
      <c r="AK5" s="62">
        <v>43</v>
      </c>
      <c r="AL5" s="63" t="s">
        <v>33</v>
      </c>
      <c r="AN5" s="64" t="s">
        <v>34</v>
      </c>
      <c r="AO5" s="65" t="s">
        <v>35</v>
      </c>
      <c r="AP5" s="1"/>
      <c r="AQ5" s="1"/>
      <c r="AR5" s="43"/>
    </row>
    <row r="6" spans="2:44" ht="18" customHeight="1" x14ac:dyDescent="0.3">
      <c r="B6" s="66">
        <v>2</v>
      </c>
      <c r="C6" s="67" t="s">
        <v>25</v>
      </c>
      <c r="D6" s="68" t="s">
        <v>36</v>
      </c>
      <c r="E6" s="69">
        <v>370</v>
      </c>
      <c r="F6" s="70">
        <v>18.399999999999999</v>
      </c>
      <c r="G6" s="71">
        <f t="shared" ref="G6:G47" si="0">100/(0.7*F6)*10000</f>
        <v>77639.751552795031</v>
      </c>
      <c r="H6" s="72">
        <v>17.8</v>
      </c>
      <c r="I6" s="73">
        <v>8804.1594454072783</v>
      </c>
      <c r="J6" s="74">
        <v>8415.1384466567251</v>
      </c>
      <c r="L6" s="75">
        <v>1</v>
      </c>
      <c r="M6" s="45" t="s">
        <v>28</v>
      </c>
      <c r="N6" s="45">
        <v>6</v>
      </c>
      <c r="O6" s="76">
        <v>19.600000000000001</v>
      </c>
      <c r="P6" s="77">
        <v>9034</v>
      </c>
      <c r="R6" s="66">
        <v>2</v>
      </c>
      <c r="S6" s="67" t="s">
        <v>29</v>
      </c>
      <c r="T6" s="78" t="s">
        <v>30</v>
      </c>
      <c r="U6" s="74">
        <v>9594.9710777948276</v>
      </c>
      <c r="W6" s="79"/>
      <c r="X6" s="67">
        <v>2</v>
      </c>
      <c r="Y6" s="67" t="s">
        <v>28</v>
      </c>
      <c r="Z6" s="78">
        <v>4351</v>
      </c>
      <c r="AA6" s="74">
        <v>9476.7441860465115</v>
      </c>
      <c r="AC6" s="66">
        <v>2</v>
      </c>
      <c r="AD6" s="67" t="s">
        <v>25</v>
      </c>
      <c r="AE6" s="68" t="s">
        <v>36</v>
      </c>
      <c r="AF6" s="69">
        <v>370</v>
      </c>
      <c r="AG6" s="80">
        <v>17.8</v>
      </c>
      <c r="AI6" s="58" t="s">
        <v>37</v>
      </c>
      <c r="AJ6" s="45">
        <v>1</v>
      </c>
      <c r="AK6" s="47">
        <v>6263</v>
      </c>
      <c r="AL6" s="52">
        <v>8933.1051036870867</v>
      </c>
      <c r="AN6" s="81" t="s">
        <v>38</v>
      </c>
      <c r="AO6" s="82" t="s">
        <v>39</v>
      </c>
    </row>
    <row r="7" spans="2:44" ht="18" customHeight="1" x14ac:dyDescent="0.3">
      <c r="B7" s="66">
        <v>3</v>
      </c>
      <c r="C7" s="67" t="s">
        <v>28</v>
      </c>
      <c r="D7" s="68">
        <v>4351</v>
      </c>
      <c r="E7" s="69">
        <v>330</v>
      </c>
      <c r="F7" s="70">
        <v>18.399999999999999</v>
      </c>
      <c r="G7" s="71">
        <f t="shared" si="0"/>
        <v>77639.751552795031</v>
      </c>
      <c r="H7" s="72">
        <v>18.5</v>
      </c>
      <c r="I7" s="73">
        <v>10000</v>
      </c>
      <c r="J7" s="74">
        <v>9476.7441860465115</v>
      </c>
      <c r="L7" s="84">
        <v>2</v>
      </c>
      <c r="M7" s="67" t="s">
        <v>29</v>
      </c>
      <c r="N7" s="67">
        <v>5</v>
      </c>
      <c r="O7" s="85">
        <v>18.8</v>
      </c>
      <c r="P7" s="86">
        <v>8668</v>
      </c>
      <c r="R7" s="66">
        <v>3</v>
      </c>
      <c r="S7" s="67" t="s">
        <v>28</v>
      </c>
      <c r="T7" s="78">
        <v>4351</v>
      </c>
      <c r="U7" s="74">
        <v>9476.7441860465115</v>
      </c>
      <c r="W7" s="79"/>
      <c r="X7" s="67">
        <v>3</v>
      </c>
      <c r="Y7" s="67" t="s">
        <v>25</v>
      </c>
      <c r="Z7" s="78" t="s">
        <v>26</v>
      </c>
      <c r="AA7" s="74">
        <v>8647.5425963089765</v>
      </c>
      <c r="AC7" s="66">
        <v>3</v>
      </c>
      <c r="AD7" s="67" t="s">
        <v>29</v>
      </c>
      <c r="AE7" s="68" t="s">
        <v>30</v>
      </c>
      <c r="AF7" s="69">
        <v>390</v>
      </c>
      <c r="AG7" s="80">
        <v>17.899999999999999</v>
      </c>
      <c r="AI7" s="79"/>
      <c r="AJ7" s="67">
        <v>2</v>
      </c>
      <c r="AK7" s="69">
        <v>606</v>
      </c>
      <c r="AL7" s="74">
        <v>8655.4125841104942</v>
      </c>
      <c r="AN7" s="87" t="s">
        <v>40</v>
      </c>
      <c r="AO7" s="65" t="s">
        <v>41</v>
      </c>
      <c r="AP7" s="65" t="s">
        <v>42</v>
      </c>
      <c r="AQ7" s="65" t="s">
        <v>43</v>
      </c>
      <c r="AR7" s="88" t="s">
        <v>44</v>
      </c>
    </row>
    <row r="8" spans="2:44" ht="18" customHeight="1" thickBot="1" x14ac:dyDescent="0.35">
      <c r="B8" s="66">
        <v>4</v>
      </c>
      <c r="C8" s="67" t="s">
        <v>29</v>
      </c>
      <c r="D8" s="68" t="s">
        <v>31</v>
      </c>
      <c r="E8" s="69">
        <v>350</v>
      </c>
      <c r="F8" s="70">
        <v>18.399999999999999</v>
      </c>
      <c r="G8" s="71">
        <f t="shared" si="0"/>
        <v>77639.751552795031</v>
      </c>
      <c r="H8" s="72">
        <v>17.600000000000001</v>
      </c>
      <c r="I8" s="73">
        <v>8189.5093062605747</v>
      </c>
      <c r="J8" s="74">
        <v>7846.6926376264109</v>
      </c>
      <c r="L8" s="84">
        <v>3</v>
      </c>
      <c r="M8" s="89" t="s">
        <v>25</v>
      </c>
      <c r="N8" s="67">
        <v>7</v>
      </c>
      <c r="O8" s="85">
        <v>18.8</v>
      </c>
      <c r="P8" s="86">
        <v>8531</v>
      </c>
      <c r="R8" s="66">
        <v>4</v>
      </c>
      <c r="S8" s="67" t="s">
        <v>28</v>
      </c>
      <c r="T8" s="78">
        <v>5182</v>
      </c>
      <c r="U8" s="74">
        <v>9341.9116200369899</v>
      </c>
      <c r="W8" s="79"/>
      <c r="X8" s="67">
        <v>4</v>
      </c>
      <c r="Y8" s="67" t="s">
        <v>25</v>
      </c>
      <c r="Z8" s="78" t="s">
        <v>36</v>
      </c>
      <c r="AA8" s="74">
        <v>8415.1384466567251</v>
      </c>
      <c r="AC8" s="90">
        <v>4</v>
      </c>
      <c r="AD8" s="91" t="s">
        <v>45</v>
      </c>
      <c r="AE8" s="92">
        <v>525</v>
      </c>
      <c r="AF8" s="93">
        <v>510</v>
      </c>
      <c r="AG8" s="94">
        <v>17.899999999999999</v>
      </c>
      <c r="AI8" s="79"/>
      <c r="AJ8" s="67">
        <v>3</v>
      </c>
      <c r="AK8" s="69">
        <v>457</v>
      </c>
      <c r="AL8" s="74">
        <v>8373.0374217919943</v>
      </c>
      <c r="AN8" s="95"/>
      <c r="AO8" s="65" t="s">
        <v>46</v>
      </c>
      <c r="AP8" s="65" t="s">
        <v>47</v>
      </c>
      <c r="AQ8" s="65" t="s">
        <v>48</v>
      </c>
      <c r="AR8" s="88" t="s">
        <v>44</v>
      </c>
    </row>
    <row r="9" spans="2:44" ht="18" customHeight="1" x14ac:dyDescent="0.3">
      <c r="B9" s="66">
        <v>5</v>
      </c>
      <c r="C9" s="67" t="s">
        <v>29</v>
      </c>
      <c r="D9" s="68" t="s">
        <v>30</v>
      </c>
      <c r="E9" s="69">
        <v>390</v>
      </c>
      <c r="F9" s="70">
        <v>18.399999999999999</v>
      </c>
      <c r="G9" s="71">
        <f t="shared" si="0"/>
        <v>77639.751552795031</v>
      </c>
      <c r="H9" s="72">
        <v>17.899999999999999</v>
      </c>
      <c r="I9" s="73">
        <v>10050.761421319796</v>
      </c>
      <c r="J9" s="74">
        <v>9594.9710777948276</v>
      </c>
      <c r="L9" s="84">
        <v>4</v>
      </c>
      <c r="M9" s="67" t="s">
        <v>49</v>
      </c>
      <c r="N9" s="67">
        <v>4</v>
      </c>
      <c r="O9" s="85">
        <v>19.2</v>
      </c>
      <c r="P9" s="86">
        <v>8078</v>
      </c>
      <c r="R9" s="66">
        <v>5</v>
      </c>
      <c r="S9" s="67" t="s">
        <v>25</v>
      </c>
      <c r="T9" s="78" t="s">
        <v>50</v>
      </c>
      <c r="U9" s="74">
        <v>9286.585605792312</v>
      </c>
      <c r="W9" s="79"/>
      <c r="X9" s="67">
        <v>5</v>
      </c>
      <c r="Y9" s="67" t="s">
        <v>49</v>
      </c>
      <c r="Z9" s="78">
        <v>3023</v>
      </c>
      <c r="AA9" s="74">
        <v>8054.0274662574284</v>
      </c>
      <c r="AC9" s="44">
        <v>5</v>
      </c>
      <c r="AD9" s="45" t="s">
        <v>25</v>
      </c>
      <c r="AE9" s="46" t="s">
        <v>26</v>
      </c>
      <c r="AF9" s="47">
        <v>330</v>
      </c>
      <c r="AG9" s="59">
        <v>18</v>
      </c>
      <c r="AI9" s="79"/>
      <c r="AJ9" s="67">
        <v>4</v>
      </c>
      <c r="AK9" s="69">
        <v>5601</v>
      </c>
      <c r="AL9" s="74">
        <v>7952.7800731908865</v>
      </c>
      <c r="AN9" s="95"/>
      <c r="AO9" s="65" t="s">
        <v>51</v>
      </c>
      <c r="AP9" s="65" t="s">
        <v>52</v>
      </c>
      <c r="AQ9" s="65" t="s">
        <v>53</v>
      </c>
      <c r="AR9" s="88" t="s">
        <v>54</v>
      </c>
    </row>
    <row r="10" spans="2:44" ht="18" customHeight="1" x14ac:dyDescent="0.3">
      <c r="B10" s="66">
        <v>6</v>
      </c>
      <c r="C10" s="67" t="s">
        <v>49</v>
      </c>
      <c r="D10" s="68">
        <v>3023</v>
      </c>
      <c r="E10" s="69">
        <v>390</v>
      </c>
      <c r="F10" s="70">
        <v>18.399999999999999</v>
      </c>
      <c r="G10" s="71">
        <f t="shared" si="0"/>
        <v>77639.751552795031</v>
      </c>
      <c r="H10" s="72">
        <v>19.100000000000001</v>
      </c>
      <c r="I10" s="73">
        <v>8561.7597292724204</v>
      </c>
      <c r="J10" s="74">
        <v>8054.0274662574284</v>
      </c>
      <c r="L10" s="84">
        <v>5</v>
      </c>
      <c r="M10" s="67" t="s">
        <v>37</v>
      </c>
      <c r="N10" s="67">
        <v>8</v>
      </c>
      <c r="O10" s="85">
        <v>20.100000000000001</v>
      </c>
      <c r="P10" s="86">
        <v>8012</v>
      </c>
      <c r="R10" s="66">
        <v>6</v>
      </c>
      <c r="S10" s="67" t="s">
        <v>29</v>
      </c>
      <c r="T10" s="78" t="s">
        <v>55</v>
      </c>
      <c r="U10" s="74">
        <v>9268.2878841537786</v>
      </c>
      <c r="W10" s="79"/>
      <c r="X10" s="67">
        <v>6</v>
      </c>
      <c r="Y10" s="67" t="s">
        <v>29</v>
      </c>
      <c r="Z10" s="78" t="s">
        <v>31</v>
      </c>
      <c r="AA10" s="74">
        <v>7846.6926376264109</v>
      </c>
      <c r="AC10" s="66">
        <v>6</v>
      </c>
      <c r="AD10" s="67" t="s">
        <v>37</v>
      </c>
      <c r="AE10" s="67">
        <v>4567</v>
      </c>
      <c r="AF10" s="69">
        <v>400</v>
      </c>
      <c r="AG10" s="80">
        <v>18</v>
      </c>
      <c r="AI10" s="79"/>
      <c r="AJ10" s="67">
        <v>5</v>
      </c>
      <c r="AK10" s="69">
        <v>666</v>
      </c>
      <c r="AL10" s="74">
        <v>7751.9379844961231</v>
      </c>
      <c r="AN10" s="87" t="s">
        <v>56</v>
      </c>
      <c r="AO10" s="96" t="s">
        <v>57</v>
      </c>
      <c r="AP10" s="96" t="s">
        <v>58</v>
      </c>
      <c r="AQ10" s="82" t="s">
        <v>59</v>
      </c>
      <c r="AR10" s="97" t="s">
        <v>60</v>
      </c>
    </row>
    <row r="11" spans="2:44" ht="18" customHeight="1" thickBot="1" x14ac:dyDescent="0.35">
      <c r="B11" s="66">
        <v>7</v>
      </c>
      <c r="C11" s="67" t="s">
        <v>61</v>
      </c>
      <c r="D11" s="68">
        <v>3114</v>
      </c>
      <c r="E11" s="69">
        <v>330</v>
      </c>
      <c r="F11" s="70">
        <v>18.399999999999999</v>
      </c>
      <c r="G11" s="71">
        <f t="shared" si="0"/>
        <v>77639.751552795031</v>
      </c>
      <c r="H11" s="72">
        <v>18.100000000000001</v>
      </c>
      <c r="I11" s="73">
        <v>7884.9407783417937</v>
      </c>
      <c r="J11" s="74">
        <v>7509.0308110022443</v>
      </c>
      <c r="L11" s="84">
        <v>6</v>
      </c>
      <c r="M11" s="89" t="s">
        <v>61</v>
      </c>
      <c r="N11" s="67">
        <v>5</v>
      </c>
      <c r="O11" s="85">
        <v>18.8</v>
      </c>
      <c r="P11" s="86">
        <v>7700</v>
      </c>
      <c r="R11" s="90">
        <v>7</v>
      </c>
      <c r="S11" s="91" t="s">
        <v>49</v>
      </c>
      <c r="T11" s="98">
        <v>4000</v>
      </c>
      <c r="U11" s="99">
        <v>9059.5364577184901</v>
      </c>
      <c r="W11" s="79"/>
      <c r="X11" s="67">
        <v>7</v>
      </c>
      <c r="Y11" s="67" t="s">
        <v>61</v>
      </c>
      <c r="Z11" s="78">
        <v>3114</v>
      </c>
      <c r="AA11" s="74">
        <v>7509.0308110022443</v>
      </c>
      <c r="AC11" s="66">
        <v>7</v>
      </c>
      <c r="AD11" s="67" t="s">
        <v>61</v>
      </c>
      <c r="AE11" s="68">
        <v>3114</v>
      </c>
      <c r="AF11" s="69">
        <v>330</v>
      </c>
      <c r="AG11" s="80">
        <v>18.100000000000001</v>
      </c>
      <c r="AI11" s="79"/>
      <c r="AJ11" s="67">
        <v>6</v>
      </c>
      <c r="AK11" s="69">
        <v>555</v>
      </c>
      <c r="AL11" s="74">
        <v>7681.1080942824528</v>
      </c>
      <c r="AN11" s="95"/>
      <c r="AO11" s="100"/>
      <c r="AP11" s="100"/>
      <c r="AQ11" s="65" t="s">
        <v>62</v>
      </c>
      <c r="AR11" s="88" t="s">
        <v>63</v>
      </c>
    </row>
    <row r="12" spans="2:44" ht="18" customHeight="1" thickBot="1" x14ac:dyDescent="0.35">
      <c r="B12" s="90">
        <v>8</v>
      </c>
      <c r="C12" s="91" t="s">
        <v>61</v>
      </c>
      <c r="D12" s="92">
        <v>398</v>
      </c>
      <c r="E12" s="93">
        <v>390</v>
      </c>
      <c r="F12" s="101">
        <v>18.399999999999999</v>
      </c>
      <c r="G12" s="102">
        <f t="shared" si="0"/>
        <v>77639.751552795031</v>
      </c>
      <c r="H12" s="103" t="s">
        <v>33</v>
      </c>
      <c r="I12" s="104" t="s">
        <v>33</v>
      </c>
      <c r="J12" s="105" t="s">
        <v>33</v>
      </c>
      <c r="L12" s="84">
        <v>7</v>
      </c>
      <c r="M12" s="89" t="s">
        <v>45</v>
      </c>
      <c r="N12" s="89">
        <v>6</v>
      </c>
      <c r="O12" s="106">
        <v>18.8</v>
      </c>
      <c r="P12" s="86">
        <v>6705</v>
      </c>
      <c r="R12" s="44">
        <v>8</v>
      </c>
      <c r="S12" s="45" t="s">
        <v>28</v>
      </c>
      <c r="T12" s="57">
        <v>5075</v>
      </c>
      <c r="U12" s="52">
        <v>8994.2155589658832</v>
      </c>
      <c r="W12" s="107"/>
      <c r="X12" s="108">
        <v>8</v>
      </c>
      <c r="Y12" s="108" t="s">
        <v>61</v>
      </c>
      <c r="Z12" s="109">
        <v>398</v>
      </c>
      <c r="AA12" s="110" t="s">
        <v>33</v>
      </c>
      <c r="AC12" s="66">
        <v>8</v>
      </c>
      <c r="AD12" s="67" t="s">
        <v>29</v>
      </c>
      <c r="AE12" s="68" t="s">
        <v>64</v>
      </c>
      <c r="AF12" s="69">
        <v>470</v>
      </c>
      <c r="AG12" s="80">
        <v>18.2</v>
      </c>
      <c r="AI12" s="79"/>
      <c r="AJ12" s="67">
        <v>7</v>
      </c>
      <c r="AK12" s="69">
        <v>4567</v>
      </c>
      <c r="AL12" s="74">
        <v>7421.3984968323302</v>
      </c>
      <c r="AN12" s="111"/>
      <c r="AO12" s="112"/>
      <c r="AP12" s="112"/>
      <c r="AQ12" s="65" t="s">
        <v>65</v>
      </c>
      <c r="AR12" s="88" t="s">
        <v>66</v>
      </c>
    </row>
    <row r="13" spans="2:44" ht="18" customHeight="1" thickBot="1" x14ac:dyDescent="0.35">
      <c r="B13" s="44">
        <v>9</v>
      </c>
      <c r="C13" s="45" t="s">
        <v>32</v>
      </c>
      <c r="D13" s="45">
        <v>43</v>
      </c>
      <c r="E13" s="47">
        <v>400</v>
      </c>
      <c r="F13" s="48">
        <v>21.3</v>
      </c>
      <c r="G13" s="49">
        <f t="shared" si="0"/>
        <v>67069.081153588195</v>
      </c>
      <c r="H13" s="113" t="s">
        <v>33</v>
      </c>
      <c r="I13" s="114" t="s">
        <v>33</v>
      </c>
      <c r="J13" s="115" t="s">
        <v>33</v>
      </c>
      <c r="L13" s="54" t="s">
        <v>23</v>
      </c>
      <c r="M13" s="55"/>
      <c r="N13" s="55"/>
      <c r="O13" s="55"/>
      <c r="P13" s="56"/>
      <c r="R13" s="66">
        <v>9</v>
      </c>
      <c r="S13" s="67" t="s">
        <v>37</v>
      </c>
      <c r="T13" s="69">
        <v>6263</v>
      </c>
      <c r="U13" s="74">
        <v>8933.1051036870867</v>
      </c>
      <c r="W13" s="58">
        <v>400</v>
      </c>
      <c r="X13" s="45">
        <v>1</v>
      </c>
      <c r="Y13" s="45" t="s">
        <v>28</v>
      </c>
      <c r="Z13" s="57">
        <v>5685</v>
      </c>
      <c r="AA13" s="52">
        <v>9596.7418250501723</v>
      </c>
      <c r="AC13" s="66">
        <v>9</v>
      </c>
      <c r="AD13" s="67" t="s">
        <v>25</v>
      </c>
      <c r="AE13" s="68" t="s">
        <v>67</v>
      </c>
      <c r="AF13" s="69">
        <v>500</v>
      </c>
      <c r="AG13" s="80">
        <v>18.2</v>
      </c>
      <c r="AI13" s="116"/>
      <c r="AJ13" s="91">
        <v>8</v>
      </c>
      <c r="AK13" s="93">
        <v>427</v>
      </c>
      <c r="AL13" s="99">
        <v>7326.4077440679957</v>
      </c>
      <c r="AN13" s="64" t="s">
        <v>68</v>
      </c>
      <c r="AO13" s="65" t="s">
        <v>69</v>
      </c>
    </row>
    <row r="14" spans="2:44" ht="18" customHeight="1" x14ac:dyDescent="0.3">
      <c r="B14" s="66">
        <v>10</v>
      </c>
      <c r="C14" s="67" t="s">
        <v>37</v>
      </c>
      <c r="D14" s="67">
        <v>427</v>
      </c>
      <c r="E14" s="69">
        <v>400</v>
      </c>
      <c r="F14" s="70">
        <v>21.3</v>
      </c>
      <c r="G14" s="71">
        <f t="shared" si="0"/>
        <v>67069.081153588195</v>
      </c>
      <c r="H14" s="72">
        <v>19.399999999999999</v>
      </c>
      <c r="I14" s="73">
        <v>7817.2588832487309</v>
      </c>
      <c r="J14" s="74">
        <v>7326.4077440679957</v>
      </c>
      <c r="L14" s="75">
        <v>1</v>
      </c>
      <c r="M14" s="117">
        <v>300</v>
      </c>
      <c r="N14" s="117">
        <v>7</v>
      </c>
      <c r="O14" s="118">
        <v>18.100000000000001</v>
      </c>
      <c r="P14" s="77">
        <v>8506</v>
      </c>
      <c r="R14" s="66">
        <v>10</v>
      </c>
      <c r="S14" s="67" t="s">
        <v>29</v>
      </c>
      <c r="T14" s="78" t="s">
        <v>64</v>
      </c>
      <c r="U14" s="74">
        <v>8690.8275292173294</v>
      </c>
      <c r="W14" s="79"/>
      <c r="X14" s="67">
        <v>2</v>
      </c>
      <c r="Y14" s="67" t="s">
        <v>28</v>
      </c>
      <c r="Z14" s="78">
        <v>5182</v>
      </c>
      <c r="AA14" s="74">
        <v>9341.9116200369899</v>
      </c>
      <c r="AC14" s="66">
        <v>10</v>
      </c>
      <c r="AD14" s="67" t="s">
        <v>28</v>
      </c>
      <c r="AE14" s="68">
        <v>4943</v>
      </c>
      <c r="AF14" s="69">
        <v>400</v>
      </c>
      <c r="AG14" s="80">
        <v>18.3</v>
      </c>
      <c r="AI14" s="119" t="s">
        <v>45</v>
      </c>
      <c r="AJ14" s="120">
        <v>1</v>
      </c>
      <c r="AK14" s="121" t="s">
        <v>70</v>
      </c>
      <c r="AL14" s="122">
        <v>7102.1130917247083</v>
      </c>
    </row>
    <row r="15" spans="2:44" ht="18" customHeight="1" x14ac:dyDescent="0.3">
      <c r="B15" s="66">
        <v>11</v>
      </c>
      <c r="C15" s="67" t="s">
        <v>37</v>
      </c>
      <c r="D15" s="67">
        <v>457</v>
      </c>
      <c r="E15" s="69">
        <v>400</v>
      </c>
      <c r="F15" s="70">
        <v>21.3</v>
      </c>
      <c r="G15" s="71">
        <f t="shared" si="0"/>
        <v>67069.081153588195</v>
      </c>
      <c r="H15" s="72">
        <v>19.399999999999999</v>
      </c>
      <c r="I15" s="73">
        <v>8934.0101522842633</v>
      </c>
      <c r="J15" s="74">
        <v>8373.0374217919943</v>
      </c>
      <c r="K15" s="124"/>
      <c r="L15" s="84">
        <v>2</v>
      </c>
      <c r="M15" s="89">
        <v>600</v>
      </c>
      <c r="N15" s="89">
        <v>7</v>
      </c>
      <c r="O15" s="106">
        <v>20.5</v>
      </c>
      <c r="P15" s="86">
        <v>8404</v>
      </c>
      <c r="R15" s="66">
        <v>11</v>
      </c>
      <c r="S15" s="67" t="s">
        <v>37</v>
      </c>
      <c r="T15" s="69">
        <v>606</v>
      </c>
      <c r="U15" s="74">
        <v>8655.4125841104942</v>
      </c>
      <c r="W15" s="79"/>
      <c r="X15" s="67">
        <v>3</v>
      </c>
      <c r="Y15" s="67" t="s">
        <v>29</v>
      </c>
      <c r="Z15" s="78" t="s">
        <v>55</v>
      </c>
      <c r="AA15" s="74">
        <v>9268.2878841537786</v>
      </c>
      <c r="AC15" s="66">
        <v>11</v>
      </c>
      <c r="AD15" s="67" t="s">
        <v>61</v>
      </c>
      <c r="AE15" s="68" t="s">
        <v>71</v>
      </c>
      <c r="AF15" s="69">
        <v>490</v>
      </c>
      <c r="AG15" s="80">
        <v>18.399999999999999</v>
      </c>
      <c r="AI15" s="79"/>
      <c r="AJ15" s="67">
        <v>2</v>
      </c>
      <c r="AK15" s="78">
        <v>424</v>
      </c>
      <c r="AL15" s="74">
        <v>6757.1715263841343</v>
      </c>
      <c r="AO15" s="125"/>
      <c r="AP15" s="125"/>
      <c r="AQ15" s="1"/>
      <c r="AR15" s="4"/>
    </row>
    <row r="16" spans="2:44" ht="18" customHeight="1" x14ac:dyDescent="0.3">
      <c r="B16" s="66">
        <v>12</v>
      </c>
      <c r="C16" s="67" t="s">
        <v>37</v>
      </c>
      <c r="D16" s="67">
        <v>4567</v>
      </c>
      <c r="E16" s="69">
        <v>400</v>
      </c>
      <c r="F16" s="70">
        <v>21.3</v>
      </c>
      <c r="G16" s="71">
        <f t="shared" si="0"/>
        <v>67069.081153588195</v>
      </c>
      <c r="H16" s="72">
        <v>18</v>
      </c>
      <c r="I16" s="73">
        <v>7783.4179357021994</v>
      </c>
      <c r="J16" s="74">
        <v>7421.3984968323302</v>
      </c>
      <c r="L16" s="84">
        <v>3</v>
      </c>
      <c r="M16" s="89">
        <v>400</v>
      </c>
      <c r="N16" s="89">
        <v>17</v>
      </c>
      <c r="O16" s="106">
        <v>19</v>
      </c>
      <c r="P16" s="86">
        <v>8130</v>
      </c>
      <c r="R16" s="66">
        <v>12</v>
      </c>
      <c r="S16" s="67" t="s">
        <v>25</v>
      </c>
      <c r="T16" s="78" t="s">
        <v>26</v>
      </c>
      <c r="U16" s="74">
        <v>8647.5425963089765</v>
      </c>
      <c r="W16" s="79"/>
      <c r="X16" s="67">
        <v>4</v>
      </c>
      <c r="Y16" s="67" t="s">
        <v>49</v>
      </c>
      <c r="Z16" s="78">
        <v>4000</v>
      </c>
      <c r="AA16" s="74">
        <v>9059.5364577184901</v>
      </c>
      <c r="AC16" s="66">
        <v>12</v>
      </c>
      <c r="AD16" s="67" t="s">
        <v>28</v>
      </c>
      <c r="AE16" s="68">
        <v>4351</v>
      </c>
      <c r="AF16" s="69">
        <v>330</v>
      </c>
      <c r="AG16" s="80">
        <v>18.5</v>
      </c>
      <c r="AI16" s="79"/>
      <c r="AJ16" s="67">
        <v>3</v>
      </c>
      <c r="AK16" s="78" t="s">
        <v>72</v>
      </c>
      <c r="AL16" s="74">
        <v>6750.2065871797886</v>
      </c>
      <c r="AO16" s="125"/>
      <c r="AP16" s="125"/>
      <c r="AQ16" s="1"/>
      <c r="AR16" s="4"/>
    </row>
    <row r="17" spans="2:44" ht="18" customHeight="1" thickBot="1" x14ac:dyDescent="0.35">
      <c r="B17" s="66">
        <v>13</v>
      </c>
      <c r="C17" s="67" t="s">
        <v>45</v>
      </c>
      <c r="D17" s="68" t="s">
        <v>72</v>
      </c>
      <c r="E17" s="69">
        <v>460</v>
      </c>
      <c r="F17" s="70">
        <v>19.399999999999999</v>
      </c>
      <c r="G17" s="71">
        <f t="shared" si="0"/>
        <v>73637.702503681896</v>
      </c>
      <c r="H17" s="72">
        <v>18.7</v>
      </c>
      <c r="I17" s="73">
        <v>7140.4399323181042</v>
      </c>
      <c r="J17" s="74">
        <v>6750.2065871797886</v>
      </c>
      <c r="L17" s="126">
        <v>4</v>
      </c>
      <c r="M17" s="127">
        <v>500</v>
      </c>
      <c r="N17" s="127">
        <v>10</v>
      </c>
      <c r="O17" s="128">
        <v>19.399999999999999</v>
      </c>
      <c r="P17" s="129">
        <v>7581</v>
      </c>
      <c r="R17" s="66">
        <v>13</v>
      </c>
      <c r="S17" s="67" t="s">
        <v>28</v>
      </c>
      <c r="T17" s="78">
        <v>5830</v>
      </c>
      <c r="U17" s="74">
        <v>8562.5467280525718</v>
      </c>
      <c r="W17" s="79"/>
      <c r="X17" s="67">
        <v>5</v>
      </c>
      <c r="Y17" s="67" t="s">
        <v>28</v>
      </c>
      <c r="Z17" s="78">
        <v>5075</v>
      </c>
      <c r="AA17" s="74">
        <v>8994.2155589658832</v>
      </c>
      <c r="AC17" s="66">
        <v>13</v>
      </c>
      <c r="AD17" s="67" t="s">
        <v>29</v>
      </c>
      <c r="AE17" s="68" t="s">
        <v>55</v>
      </c>
      <c r="AF17" s="69">
        <v>430</v>
      </c>
      <c r="AG17" s="80">
        <v>18.5</v>
      </c>
      <c r="AI17" s="79"/>
      <c r="AJ17" s="67">
        <v>4</v>
      </c>
      <c r="AK17" s="78" t="s">
        <v>73</v>
      </c>
      <c r="AL17" s="74">
        <v>6701.6881123834255</v>
      </c>
      <c r="AO17" s="1"/>
      <c r="AP17" s="1"/>
      <c r="AQ17" s="1"/>
      <c r="AR17" s="4"/>
    </row>
    <row r="18" spans="2:44" ht="18" customHeight="1" x14ac:dyDescent="0.3">
      <c r="B18" s="66">
        <v>14</v>
      </c>
      <c r="C18" s="67" t="s">
        <v>45</v>
      </c>
      <c r="D18" s="68">
        <v>424</v>
      </c>
      <c r="E18" s="69">
        <v>460</v>
      </c>
      <c r="F18" s="70">
        <v>18.399999999999999</v>
      </c>
      <c r="G18" s="71">
        <f t="shared" si="0"/>
        <v>77639.751552795031</v>
      </c>
      <c r="H18" s="72">
        <v>19</v>
      </c>
      <c r="I18" s="73">
        <v>7174.2808798646365</v>
      </c>
      <c r="J18" s="74">
        <v>6757.1715263841343</v>
      </c>
      <c r="L18" s="1"/>
      <c r="M18" s="124"/>
      <c r="N18" s="124"/>
      <c r="O18" s="130"/>
      <c r="P18" s="131"/>
      <c r="R18" s="66">
        <v>14</v>
      </c>
      <c r="S18" s="67" t="s">
        <v>25</v>
      </c>
      <c r="T18" s="78" t="s">
        <v>36</v>
      </c>
      <c r="U18" s="74">
        <v>8415.1384466567251</v>
      </c>
      <c r="W18" s="79"/>
      <c r="X18" s="67">
        <v>6</v>
      </c>
      <c r="Y18" s="67" t="s">
        <v>29</v>
      </c>
      <c r="Z18" s="78" t="s">
        <v>64</v>
      </c>
      <c r="AA18" s="74">
        <v>8690.8275292173294</v>
      </c>
      <c r="AC18" s="66">
        <v>14</v>
      </c>
      <c r="AD18" s="67" t="s">
        <v>49</v>
      </c>
      <c r="AE18" s="68">
        <v>6000</v>
      </c>
      <c r="AF18" s="69">
        <v>600</v>
      </c>
      <c r="AG18" s="80">
        <v>18.5</v>
      </c>
      <c r="AI18" s="79"/>
      <c r="AJ18" s="67">
        <v>5</v>
      </c>
      <c r="AK18" s="78">
        <v>572</v>
      </c>
      <c r="AL18" s="74">
        <v>6684.5118640066112</v>
      </c>
      <c r="AO18" s="1"/>
      <c r="AP18" s="1"/>
      <c r="AQ18" s="1"/>
      <c r="AR18" s="4"/>
    </row>
    <row r="19" spans="2:44" ht="18" customHeight="1" thickBot="1" x14ac:dyDescent="0.35">
      <c r="B19" s="66">
        <v>15</v>
      </c>
      <c r="C19" s="67" t="s">
        <v>45</v>
      </c>
      <c r="D19" s="68" t="s">
        <v>73</v>
      </c>
      <c r="E19" s="69">
        <v>490</v>
      </c>
      <c r="F19" s="70">
        <v>19.399999999999999</v>
      </c>
      <c r="G19" s="71">
        <f t="shared" si="0"/>
        <v>73637.702503681896</v>
      </c>
      <c r="H19" s="72">
        <v>18.899999999999999</v>
      </c>
      <c r="I19" s="73">
        <v>7106.5989847715737</v>
      </c>
      <c r="J19" s="74">
        <v>6701.6881123834255</v>
      </c>
      <c r="R19" s="66">
        <v>15</v>
      </c>
      <c r="S19" s="67" t="s">
        <v>25</v>
      </c>
      <c r="T19" s="78" t="s">
        <v>74</v>
      </c>
      <c r="U19" s="74">
        <v>8404.7534726321173</v>
      </c>
      <c r="W19" s="79"/>
      <c r="X19" s="67">
        <v>7</v>
      </c>
      <c r="Y19" s="67" t="s">
        <v>37</v>
      </c>
      <c r="Z19" s="69">
        <v>457</v>
      </c>
      <c r="AA19" s="74">
        <v>8373.0374217919943</v>
      </c>
      <c r="AC19" s="66">
        <v>15</v>
      </c>
      <c r="AD19" s="67" t="s">
        <v>61</v>
      </c>
      <c r="AE19" s="68" t="s">
        <v>75</v>
      </c>
      <c r="AF19" s="69">
        <v>450</v>
      </c>
      <c r="AG19" s="80">
        <v>18.5</v>
      </c>
      <c r="AI19" s="107"/>
      <c r="AJ19" s="108">
        <v>6</v>
      </c>
      <c r="AK19" s="109">
        <v>525</v>
      </c>
      <c r="AL19" s="132">
        <v>6235.115885570377</v>
      </c>
      <c r="AO19" s="1"/>
      <c r="AP19" s="133"/>
      <c r="AQ19" s="133"/>
      <c r="AR19" s="134"/>
    </row>
    <row r="20" spans="2:44" ht="18" customHeight="1" x14ac:dyDescent="0.3">
      <c r="B20" s="66">
        <v>16</v>
      </c>
      <c r="C20" s="67" t="s">
        <v>25</v>
      </c>
      <c r="D20" s="68" t="s">
        <v>76</v>
      </c>
      <c r="E20" s="69">
        <v>480</v>
      </c>
      <c r="F20" s="70">
        <v>19.399999999999999</v>
      </c>
      <c r="G20" s="71">
        <f t="shared" si="0"/>
        <v>73637.702503681896</v>
      </c>
      <c r="H20" s="72">
        <v>18.600000000000001</v>
      </c>
      <c r="I20" s="73">
        <v>8730.9644670050748</v>
      </c>
      <c r="J20" s="74">
        <v>8263.9593908629431</v>
      </c>
      <c r="R20" s="66">
        <v>16</v>
      </c>
      <c r="S20" s="67" t="s">
        <v>25</v>
      </c>
      <c r="T20" s="78" t="s">
        <v>67</v>
      </c>
      <c r="U20" s="74">
        <v>8401.1332782434183</v>
      </c>
      <c r="W20" s="79"/>
      <c r="X20" s="67">
        <v>8</v>
      </c>
      <c r="Y20" s="67" t="s">
        <v>25</v>
      </c>
      <c r="Z20" s="78" t="s">
        <v>76</v>
      </c>
      <c r="AA20" s="74">
        <v>8263.9593908629431</v>
      </c>
      <c r="AC20" s="66">
        <v>16</v>
      </c>
      <c r="AD20" s="67" t="s">
        <v>25</v>
      </c>
      <c r="AE20" s="68" t="s">
        <v>76</v>
      </c>
      <c r="AF20" s="69">
        <v>480</v>
      </c>
      <c r="AG20" s="80">
        <v>18.600000000000001</v>
      </c>
      <c r="AI20" s="58" t="s">
        <v>25</v>
      </c>
      <c r="AJ20" s="45">
        <v>1</v>
      </c>
      <c r="AK20" s="57" t="s">
        <v>50</v>
      </c>
      <c r="AL20" s="52">
        <v>9286.585605792312</v>
      </c>
      <c r="AO20" s="1"/>
      <c r="AP20" s="1"/>
      <c r="AQ20" s="133"/>
      <c r="AR20" s="134"/>
    </row>
    <row r="21" spans="2:44" ht="18" customHeight="1" x14ac:dyDescent="0.3">
      <c r="B21" s="66">
        <v>17</v>
      </c>
      <c r="C21" s="67" t="s">
        <v>28</v>
      </c>
      <c r="D21" s="68">
        <v>4943</v>
      </c>
      <c r="E21" s="69">
        <v>400</v>
      </c>
      <c r="F21" s="70">
        <v>19.399999999999999</v>
      </c>
      <c r="G21" s="71">
        <f t="shared" si="0"/>
        <v>73637.702503681896</v>
      </c>
      <c r="H21" s="72">
        <v>18.3</v>
      </c>
      <c r="I21" s="73">
        <v>8663.2825719120137</v>
      </c>
      <c r="J21" s="74">
        <v>8230.1184433164144</v>
      </c>
      <c r="R21" s="66">
        <v>17</v>
      </c>
      <c r="S21" s="67" t="s">
        <v>37</v>
      </c>
      <c r="T21" s="69">
        <v>457</v>
      </c>
      <c r="U21" s="74">
        <v>8373.0374217919943</v>
      </c>
      <c r="W21" s="79"/>
      <c r="X21" s="67">
        <v>9</v>
      </c>
      <c r="Y21" s="67" t="s">
        <v>28</v>
      </c>
      <c r="Z21" s="78">
        <v>4943</v>
      </c>
      <c r="AA21" s="74">
        <v>8230.1184433164144</v>
      </c>
      <c r="AC21" s="66">
        <v>17</v>
      </c>
      <c r="AD21" s="67" t="s">
        <v>61</v>
      </c>
      <c r="AE21" s="68" t="s">
        <v>77</v>
      </c>
      <c r="AF21" s="69">
        <v>450</v>
      </c>
      <c r="AG21" s="80">
        <v>18.600000000000001</v>
      </c>
      <c r="AI21" s="79"/>
      <c r="AJ21" s="67">
        <v>2</v>
      </c>
      <c r="AK21" s="78" t="s">
        <v>26</v>
      </c>
      <c r="AL21" s="74">
        <v>8647.5425963089765</v>
      </c>
      <c r="AO21" s="1"/>
      <c r="AP21" s="1"/>
      <c r="AQ21" s="1"/>
      <c r="AR21" s="4"/>
    </row>
    <row r="22" spans="2:44" ht="18" customHeight="1" x14ac:dyDescent="0.3">
      <c r="B22" s="66">
        <v>18</v>
      </c>
      <c r="C22" s="67" t="s">
        <v>28</v>
      </c>
      <c r="D22" s="68">
        <v>5075</v>
      </c>
      <c r="E22" s="69">
        <v>450</v>
      </c>
      <c r="F22" s="70">
        <v>18.399999999999999</v>
      </c>
      <c r="G22" s="71">
        <f t="shared" si="0"/>
        <v>77639.751552795031</v>
      </c>
      <c r="H22" s="72">
        <v>19.8</v>
      </c>
      <c r="I22" s="73">
        <v>9644.6700507614205</v>
      </c>
      <c r="J22" s="74">
        <v>8994.2155589658832</v>
      </c>
      <c r="R22" s="66">
        <v>18</v>
      </c>
      <c r="S22" s="67" t="s">
        <v>25</v>
      </c>
      <c r="T22" s="78" t="s">
        <v>78</v>
      </c>
      <c r="U22" s="74">
        <v>8299.9252351158866</v>
      </c>
      <c r="W22" s="79"/>
      <c r="X22" s="67">
        <v>10</v>
      </c>
      <c r="Y22" s="67" t="s">
        <v>61</v>
      </c>
      <c r="Z22" s="78" t="s">
        <v>77</v>
      </c>
      <c r="AA22" s="74">
        <v>8167.8668398064001</v>
      </c>
      <c r="AC22" s="66">
        <v>18</v>
      </c>
      <c r="AD22" s="67" t="s">
        <v>45</v>
      </c>
      <c r="AE22" s="68" t="s">
        <v>70</v>
      </c>
      <c r="AF22" s="69">
        <v>510</v>
      </c>
      <c r="AG22" s="80">
        <v>18.7</v>
      </c>
      <c r="AI22" s="79"/>
      <c r="AJ22" s="67">
        <v>3</v>
      </c>
      <c r="AK22" s="78" t="s">
        <v>36</v>
      </c>
      <c r="AL22" s="74">
        <v>8415.1384466567251</v>
      </c>
      <c r="AO22" s="1"/>
      <c r="AP22" s="1"/>
      <c r="AQ22" s="1"/>
      <c r="AR22" s="4"/>
    </row>
    <row r="23" spans="2:44" ht="18" customHeight="1" x14ac:dyDescent="0.3">
      <c r="B23" s="66">
        <v>19</v>
      </c>
      <c r="C23" s="67" t="s">
        <v>28</v>
      </c>
      <c r="D23" s="68">
        <v>5182</v>
      </c>
      <c r="E23" s="69">
        <v>450</v>
      </c>
      <c r="F23" s="70">
        <v>18.399999999999999</v>
      </c>
      <c r="G23" s="71">
        <f t="shared" si="0"/>
        <v>77639.751552795031</v>
      </c>
      <c r="H23" s="72">
        <v>20.6</v>
      </c>
      <c r="I23" s="73">
        <v>10118.44331641286</v>
      </c>
      <c r="J23" s="74">
        <v>9341.9116200369899</v>
      </c>
      <c r="R23" s="66">
        <v>19</v>
      </c>
      <c r="S23" s="67" t="s">
        <v>25</v>
      </c>
      <c r="T23" s="78" t="s">
        <v>76</v>
      </c>
      <c r="U23" s="74">
        <v>8263.9593908629431</v>
      </c>
      <c r="W23" s="79"/>
      <c r="X23" s="67">
        <v>11</v>
      </c>
      <c r="Y23" s="67" t="s">
        <v>61</v>
      </c>
      <c r="Z23" s="78" t="s">
        <v>71</v>
      </c>
      <c r="AA23" s="74">
        <v>7738.4016054775111</v>
      </c>
      <c r="AC23" s="66">
        <v>19</v>
      </c>
      <c r="AD23" s="67" t="s">
        <v>45</v>
      </c>
      <c r="AE23" s="68" t="s">
        <v>72</v>
      </c>
      <c r="AF23" s="69">
        <v>460</v>
      </c>
      <c r="AG23" s="80">
        <v>18.7</v>
      </c>
      <c r="AI23" s="79"/>
      <c r="AJ23" s="67">
        <v>4</v>
      </c>
      <c r="AK23" s="78" t="s">
        <v>74</v>
      </c>
      <c r="AL23" s="74">
        <v>8404.7534726321173</v>
      </c>
      <c r="AO23" s="1"/>
      <c r="AP23" s="1"/>
      <c r="AQ23" s="1"/>
      <c r="AR23" s="4"/>
    </row>
    <row r="24" spans="2:44" ht="18" customHeight="1" thickBot="1" x14ac:dyDescent="0.35">
      <c r="B24" s="66">
        <v>20</v>
      </c>
      <c r="C24" s="67" t="s">
        <v>28</v>
      </c>
      <c r="D24" s="68">
        <v>5685</v>
      </c>
      <c r="E24" s="69">
        <v>490</v>
      </c>
      <c r="F24" s="70">
        <v>18.399999999999999</v>
      </c>
      <c r="G24" s="71">
        <f t="shared" si="0"/>
        <v>77639.751552795031</v>
      </c>
      <c r="H24" s="72">
        <v>20.3</v>
      </c>
      <c r="I24" s="73">
        <v>10355.32994923858</v>
      </c>
      <c r="J24" s="74">
        <v>9596.7418250501723</v>
      </c>
      <c r="R24" s="66">
        <v>20</v>
      </c>
      <c r="S24" s="67" t="s">
        <v>28</v>
      </c>
      <c r="T24" s="78">
        <v>4943</v>
      </c>
      <c r="U24" s="74">
        <v>8230.1184433164144</v>
      </c>
      <c r="W24" s="79"/>
      <c r="X24" s="67">
        <v>12</v>
      </c>
      <c r="Y24" s="67" t="s">
        <v>61</v>
      </c>
      <c r="Z24" s="78" t="s">
        <v>75</v>
      </c>
      <c r="AA24" s="74">
        <v>7536.497068429544</v>
      </c>
      <c r="AC24" s="90">
        <v>20</v>
      </c>
      <c r="AD24" s="91" t="s">
        <v>45</v>
      </c>
      <c r="AE24" s="92" t="s">
        <v>73</v>
      </c>
      <c r="AF24" s="93">
        <v>490</v>
      </c>
      <c r="AG24" s="94">
        <v>18.899999999999999</v>
      </c>
      <c r="AI24" s="79"/>
      <c r="AJ24" s="67">
        <v>5</v>
      </c>
      <c r="AK24" s="78" t="s">
        <v>67</v>
      </c>
      <c r="AL24" s="74">
        <v>8401.1332782434183</v>
      </c>
    </row>
    <row r="25" spans="2:44" ht="18" customHeight="1" x14ac:dyDescent="0.3">
      <c r="B25" s="66">
        <v>21</v>
      </c>
      <c r="C25" s="67" t="s">
        <v>29</v>
      </c>
      <c r="D25" s="68" t="s">
        <v>55</v>
      </c>
      <c r="E25" s="69">
        <v>430</v>
      </c>
      <c r="F25" s="70">
        <v>18.399999999999999</v>
      </c>
      <c r="G25" s="71">
        <f t="shared" si="0"/>
        <v>77639.751552795031</v>
      </c>
      <c r="H25" s="72">
        <v>18.5</v>
      </c>
      <c r="I25" s="73">
        <v>9780.0338409475462</v>
      </c>
      <c r="J25" s="74">
        <v>9268.2878841537786</v>
      </c>
      <c r="R25" s="66">
        <v>21</v>
      </c>
      <c r="S25" s="67" t="s">
        <v>61</v>
      </c>
      <c r="T25" s="78" t="s">
        <v>77</v>
      </c>
      <c r="U25" s="74">
        <v>8167.8668398064001</v>
      </c>
      <c r="W25" s="79"/>
      <c r="X25" s="67">
        <v>13</v>
      </c>
      <c r="Y25" s="67" t="s">
        <v>37</v>
      </c>
      <c r="Z25" s="69">
        <v>4567</v>
      </c>
      <c r="AA25" s="74">
        <v>7421.3984968323302</v>
      </c>
      <c r="AC25" s="44">
        <v>21</v>
      </c>
      <c r="AD25" s="45" t="s">
        <v>45</v>
      </c>
      <c r="AE25" s="46">
        <v>424</v>
      </c>
      <c r="AF25" s="47">
        <v>460</v>
      </c>
      <c r="AG25" s="59">
        <v>19</v>
      </c>
      <c r="AI25" s="79"/>
      <c r="AJ25" s="67">
        <v>6</v>
      </c>
      <c r="AK25" s="78" t="s">
        <v>78</v>
      </c>
      <c r="AL25" s="74">
        <v>8299.9252351158866</v>
      </c>
    </row>
    <row r="26" spans="2:44" ht="18" customHeight="1" thickBot="1" x14ac:dyDescent="0.35">
      <c r="B26" s="66">
        <v>22</v>
      </c>
      <c r="C26" s="67" t="s">
        <v>29</v>
      </c>
      <c r="D26" s="68" t="s">
        <v>64</v>
      </c>
      <c r="E26" s="69">
        <v>470</v>
      </c>
      <c r="F26" s="70">
        <v>19.399999999999999</v>
      </c>
      <c r="G26" s="71">
        <f t="shared" si="0"/>
        <v>73637.702503681896</v>
      </c>
      <c r="H26" s="72">
        <v>18.2</v>
      </c>
      <c r="I26" s="73">
        <v>9137.0558375634519</v>
      </c>
      <c r="J26" s="74">
        <v>8690.8275292173294</v>
      </c>
      <c r="R26" s="90">
        <v>22</v>
      </c>
      <c r="S26" s="91" t="s">
        <v>49</v>
      </c>
      <c r="T26" s="98">
        <v>3023</v>
      </c>
      <c r="U26" s="99">
        <v>8054.0274662574284</v>
      </c>
      <c r="W26" s="79"/>
      <c r="X26" s="67">
        <v>14</v>
      </c>
      <c r="Y26" s="67" t="s">
        <v>37</v>
      </c>
      <c r="Z26" s="69">
        <v>427</v>
      </c>
      <c r="AA26" s="74">
        <v>7326.4077440679957</v>
      </c>
      <c r="AC26" s="66">
        <v>22</v>
      </c>
      <c r="AD26" s="67" t="s">
        <v>49</v>
      </c>
      <c r="AE26" s="68">
        <v>3023</v>
      </c>
      <c r="AF26" s="69">
        <v>390</v>
      </c>
      <c r="AG26" s="80">
        <v>19.100000000000001</v>
      </c>
      <c r="AI26" s="116"/>
      <c r="AJ26" s="91">
        <v>7</v>
      </c>
      <c r="AK26" s="98" t="s">
        <v>76</v>
      </c>
      <c r="AL26" s="99">
        <v>8263.9593908629431</v>
      </c>
    </row>
    <row r="27" spans="2:44" ht="18" customHeight="1" x14ac:dyDescent="0.3">
      <c r="B27" s="66">
        <v>23</v>
      </c>
      <c r="C27" s="67" t="s">
        <v>49</v>
      </c>
      <c r="D27" s="68">
        <v>4000</v>
      </c>
      <c r="E27" s="69">
        <v>450</v>
      </c>
      <c r="F27" s="70">
        <v>18.399999999999999</v>
      </c>
      <c r="G27" s="71">
        <f t="shared" si="0"/>
        <v>77639.751552795031</v>
      </c>
      <c r="H27" s="72">
        <v>19.5</v>
      </c>
      <c r="I27" s="73">
        <v>9678.5109983079528</v>
      </c>
      <c r="J27" s="74">
        <v>9059.5364577184901</v>
      </c>
      <c r="R27" s="44">
        <v>23</v>
      </c>
      <c r="S27" s="45" t="s">
        <v>37</v>
      </c>
      <c r="T27" s="47">
        <v>5601</v>
      </c>
      <c r="U27" s="52">
        <v>7952.7800731908865</v>
      </c>
      <c r="W27" s="79"/>
      <c r="X27" s="67">
        <v>15</v>
      </c>
      <c r="Y27" s="67" t="s">
        <v>45</v>
      </c>
      <c r="Z27" s="78">
        <v>424</v>
      </c>
      <c r="AA27" s="74">
        <v>6757.1715263841343</v>
      </c>
      <c r="AC27" s="66">
        <v>23</v>
      </c>
      <c r="AD27" s="67" t="s">
        <v>45</v>
      </c>
      <c r="AE27" s="68">
        <v>572</v>
      </c>
      <c r="AF27" s="69">
        <v>500</v>
      </c>
      <c r="AG27" s="80">
        <v>19.3</v>
      </c>
      <c r="AI27" s="119" t="s">
        <v>28</v>
      </c>
      <c r="AJ27" s="120">
        <v>1</v>
      </c>
      <c r="AK27" s="121">
        <v>5685</v>
      </c>
      <c r="AL27" s="122">
        <v>9596.7418250501723</v>
      </c>
    </row>
    <row r="28" spans="2:44" ht="18" customHeight="1" x14ac:dyDescent="0.3">
      <c r="B28" s="66">
        <v>24</v>
      </c>
      <c r="C28" s="67" t="s">
        <v>61</v>
      </c>
      <c r="D28" s="68" t="s">
        <v>75</v>
      </c>
      <c r="E28" s="69">
        <v>450</v>
      </c>
      <c r="F28" s="70">
        <v>19.399999999999999</v>
      </c>
      <c r="G28" s="71">
        <f t="shared" si="0"/>
        <v>73637.702503681896</v>
      </c>
      <c r="H28" s="72">
        <v>18.5</v>
      </c>
      <c r="I28" s="73">
        <v>7952.6226734348556</v>
      </c>
      <c r="J28" s="74">
        <v>7536.497068429544</v>
      </c>
      <c r="R28" s="66">
        <v>24</v>
      </c>
      <c r="S28" s="67" t="s">
        <v>29</v>
      </c>
      <c r="T28" s="78" t="s">
        <v>79</v>
      </c>
      <c r="U28" s="74">
        <v>7939.0862944162427</v>
      </c>
      <c r="W28" s="79"/>
      <c r="X28" s="67">
        <v>16</v>
      </c>
      <c r="Y28" s="67" t="s">
        <v>45</v>
      </c>
      <c r="Z28" s="78" t="s">
        <v>72</v>
      </c>
      <c r="AA28" s="74">
        <v>6750.2065871797886</v>
      </c>
      <c r="AC28" s="66">
        <v>24</v>
      </c>
      <c r="AD28" s="67" t="s">
        <v>25</v>
      </c>
      <c r="AE28" s="68" t="s">
        <v>74</v>
      </c>
      <c r="AF28" s="69">
        <v>630</v>
      </c>
      <c r="AG28" s="80">
        <v>19.399999999999999</v>
      </c>
      <c r="AI28" s="79"/>
      <c r="AJ28" s="67">
        <v>2</v>
      </c>
      <c r="AK28" s="78">
        <v>4351</v>
      </c>
      <c r="AL28" s="74">
        <v>9476.7441860465115</v>
      </c>
    </row>
    <row r="29" spans="2:44" ht="18" customHeight="1" x14ac:dyDescent="0.3">
      <c r="B29" s="66">
        <v>25</v>
      </c>
      <c r="C29" s="67" t="s">
        <v>61</v>
      </c>
      <c r="D29" s="68" t="s">
        <v>77</v>
      </c>
      <c r="E29" s="69">
        <v>450</v>
      </c>
      <c r="F29" s="70">
        <v>19.399999999999999</v>
      </c>
      <c r="G29" s="71">
        <f t="shared" si="0"/>
        <v>73637.702503681896</v>
      </c>
      <c r="H29" s="72">
        <v>18.600000000000001</v>
      </c>
      <c r="I29" s="73">
        <v>8629.4416243654832</v>
      </c>
      <c r="J29" s="74">
        <v>8167.8668398064001</v>
      </c>
      <c r="R29" s="66">
        <v>25</v>
      </c>
      <c r="S29" s="67" t="s">
        <v>49</v>
      </c>
      <c r="T29" s="78">
        <v>6000</v>
      </c>
      <c r="U29" s="74">
        <v>7857.1990713414398</v>
      </c>
      <c r="W29" s="79"/>
      <c r="X29" s="67">
        <v>17</v>
      </c>
      <c r="Y29" s="67" t="s">
        <v>45</v>
      </c>
      <c r="Z29" s="78" t="s">
        <v>73</v>
      </c>
      <c r="AA29" s="74">
        <v>6701.6881123834255</v>
      </c>
      <c r="AC29" s="66">
        <v>25</v>
      </c>
      <c r="AD29" s="67" t="s">
        <v>37</v>
      </c>
      <c r="AE29" s="67">
        <v>457</v>
      </c>
      <c r="AF29" s="69">
        <v>400</v>
      </c>
      <c r="AG29" s="80">
        <v>19.399999999999999</v>
      </c>
      <c r="AI29" s="79"/>
      <c r="AJ29" s="67">
        <v>3</v>
      </c>
      <c r="AK29" s="78">
        <v>5182</v>
      </c>
      <c r="AL29" s="74">
        <v>9341.9116200369899</v>
      </c>
    </row>
    <row r="30" spans="2:44" ht="18" customHeight="1" thickBot="1" x14ac:dyDescent="0.35">
      <c r="B30" s="90">
        <v>26</v>
      </c>
      <c r="C30" s="91" t="s">
        <v>61</v>
      </c>
      <c r="D30" s="92" t="s">
        <v>71</v>
      </c>
      <c r="E30" s="93">
        <v>490</v>
      </c>
      <c r="F30" s="101">
        <v>19.399999999999999</v>
      </c>
      <c r="G30" s="102">
        <f t="shared" si="0"/>
        <v>73637.702503681896</v>
      </c>
      <c r="H30" s="135">
        <v>18.399999999999999</v>
      </c>
      <c r="I30" s="136">
        <v>8155.6683587140442</v>
      </c>
      <c r="J30" s="99">
        <v>7738.4016054775111</v>
      </c>
      <c r="R30" s="66">
        <v>26</v>
      </c>
      <c r="S30" s="67" t="s">
        <v>29</v>
      </c>
      <c r="T30" s="78" t="s">
        <v>31</v>
      </c>
      <c r="U30" s="74">
        <v>7846.6926376264109</v>
      </c>
      <c r="W30" s="116"/>
      <c r="X30" s="91">
        <v>18</v>
      </c>
      <c r="Y30" s="91" t="s">
        <v>32</v>
      </c>
      <c r="Z30" s="93">
        <v>43</v>
      </c>
      <c r="AA30" s="105" t="s">
        <v>33</v>
      </c>
      <c r="AC30" s="66">
        <v>26</v>
      </c>
      <c r="AD30" s="67" t="s">
        <v>37</v>
      </c>
      <c r="AE30" s="67">
        <v>427</v>
      </c>
      <c r="AF30" s="69">
        <v>400</v>
      </c>
      <c r="AG30" s="80">
        <v>19.399999999999999</v>
      </c>
      <c r="AI30" s="79"/>
      <c r="AJ30" s="67">
        <v>4</v>
      </c>
      <c r="AK30" s="78">
        <v>5075</v>
      </c>
      <c r="AL30" s="74">
        <v>8994.2155589658832</v>
      </c>
    </row>
    <row r="31" spans="2:44" ht="18" customHeight="1" x14ac:dyDescent="0.3">
      <c r="B31" s="44">
        <v>27</v>
      </c>
      <c r="C31" s="45" t="s">
        <v>37</v>
      </c>
      <c r="D31" s="45">
        <v>555</v>
      </c>
      <c r="E31" s="47">
        <v>500</v>
      </c>
      <c r="F31" s="48">
        <v>22.3</v>
      </c>
      <c r="G31" s="49">
        <f t="shared" si="0"/>
        <v>64061.499039077513</v>
      </c>
      <c r="H31" s="50">
        <v>20</v>
      </c>
      <c r="I31" s="51">
        <v>8257.1912013536366</v>
      </c>
      <c r="J31" s="52">
        <v>7681.1080942824528</v>
      </c>
      <c r="R31" s="66">
        <v>27</v>
      </c>
      <c r="S31" s="67" t="s">
        <v>37</v>
      </c>
      <c r="T31" s="69">
        <v>666</v>
      </c>
      <c r="U31" s="74">
        <v>7751.9379844961231</v>
      </c>
      <c r="W31" s="119">
        <v>500</v>
      </c>
      <c r="X31" s="120">
        <v>1</v>
      </c>
      <c r="Y31" s="120" t="s">
        <v>28</v>
      </c>
      <c r="Z31" s="121">
        <v>5830</v>
      </c>
      <c r="AA31" s="122">
        <v>8562.5467280525718</v>
      </c>
      <c r="AC31" s="66">
        <v>27</v>
      </c>
      <c r="AD31" s="67" t="s">
        <v>49</v>
      </c>
      <c r="AE31" s="68">
        <v>4000</v>
      </c>
      <c r="AF31" s="69">
        <v>450</v>
      </c>
      <c r="AG31" s="80">
        <v>19.5</v>
      </c>
      <c r="AI31" s="79"/>
      <c r="AJ31" s="67">
        <v>5</v>
      </c>
      <c r="AK31" s="78">
        <v>5830</v>
      </c>
      <c r="AL31" s="74">
        <v>8562.5467280525718</v>
      </c>
    </row>
    <row r="32" spans="2:44" ht="18" customHeight="1" thickBot="1" x14ac:dyDescent="0.35">
      <c r="B32" s="66">
        <v>28</v>
      </c>
      <c r="C32" s="67" t="s">
        <v>37</v>
      </c>
      <c r="D32" s="67">
        <v>5601</v>
      </c>
      <c r="E32" s="69">
        <v>500</v>
      </c>
      <c r="F32" s="70">
        <v>22.3</v>
      </c>
      <c r="G32" s="71">
        <f t="shared" si="0"/>
        <v>64061.499039077513</v>
      </c>
      <c r="H32" s="72">
        <v>19.8</v>
      </c>
      <c r="I32" s="73">
        <v>8527.918781725888</v>
      </c>
      <c r="J32" s="74">
        <v>7952.7800731908865</v>
      </c>
      <c r="R32" s="66">
        <v>28</v>
      </c>
      <c r="S32" s="67" t="s">
        <v>61</v>
      </c>
      <c r="T32" s="78" t="s">
        <v>71</v>
      </c>
      <c r="U32" s="74">
        <v>7738.4016054775111</v>
      </c>
      <c r="W32" s="79"/>
      <c r="X32" s="67">
        <v>2</v>
      </c>
      <c r="Y32" s="67" t="s">
        <v>25</v>
      </c>
      <c r="Z32" s="78" t="s">
        <v>67</v>
      </c>
      <c r="AA32" s="74">
        <v>8401.1332782434183</v>
      </c>
      <c r="AC32" s="66">
        <v>28</v>
      </c>
      <c r="AD32" s="67" t="s">
        <v>49</v>
      </c>
      <c r="AE32" s="68">
        <v>5051</v>
      </c>
      <c r="AF32" s="69">
        <v>580</v>
      </c>
      <c r="AG32" s="80">
        <v>19.600000000000001</v>
      </c>
      <c r="AI32" s="107"/>
      <c r="AJ32" s="108">
        <v>6</v>
      </c>
      <c r="AK32" s="109">
        <v>4943</v>
      </c>
      <c r="AL32" s="132">
        <v>8230.1184433164144</v>
      </c>
    </row>
    <row r="33" spans="2:38" ht="18" customHeight="1" x14ac:dyDescent="0.3">
      <c r="B33" s="66">
        <v>29</v>
      </c>
      <c r="C33" s="67" t="s">
        <v>45</v>
      </c>
      <c r="D33" s="68">
        <v>572</v>
      </c>
      <c r="E33" s="69">
        <v>500</v>
      </c>
      <c r="F33" s="70">
        <v>20.399999999999999</v>
      </c>
      <c r="G33" s="71">
        <f t="shared" si="0"/>
        <v>70028.011204481794</v>
      </c>
      <c r="H33" s="72">
        <v>19.3</v>
      </c>
      <c r="I33" s="73">
        <v>7123.5194585448389</v>
      </c>
      <c r="J33" s="74">
        <v>6684.5118640066112</v>
      </c>
      <c r="R33" s="66">
        <v>29</v>
      </c>
      <c r="S33" s="67" t="s">
        <v>37</v>
      </c>
      <c r="T33" s="69">
        <v>555</v>
      </c>
      <c r="U33" s="74">
        <v>7681.1080942824528</v>
      </c>
      <c r="W33" s="79"/>
      <c r="X33" s="67">
        <v>3</v>
      </c>
      <c r="Y33" s="67" t="s">
        <v>25</v>
      </c>
      <c r="Z33" s="78" t="s">
        <v>78</v>
      </c>
      <c r="AA33" s="74">
        <v>8299.9252351158866</v>
      </c>
      <c r="AC33" s="66">
        <v>29</v>
      </c>
      <c r="AD33" s="67" t="s">
        <v>28</v>
      </c>
      <c r="AE33" s="68">
        <v>5075</v>
      </c>
      <c r="AF33" s="69">
        <v>450</v>
      </c>
      <c r="AG33" s="80">
        <v>19.8</v>
      </c>
      <c r="AI33" s="58" t="s">
        <v>29</v>
      </c>
      <c r="AJ33" s="45">
        <v>1</v>
      </c>
      <c r="AK33" s="57" t="s">
        <v>30</v>
      </c>
      <c r="AL33" s="52">
        <v>9594.9710777948276</v>
      </c>
    </row>
    <row r="34" spans="2:38" ht="18" customHeight="1" x14ac:dyDescent="0.3">
      <c r="B34" s="66">
        <v>30</v>
      </c>
      <c r="C34" s="67" t="s">
        <v>45</v>
      </c>
      <c r="D34" s="68" t="s">
        <v>70</v>
      </c>
      <c r="E34" s="69">
        <v>510</v>
      </c>
      <c r="F34" s="70">
        <v>20.399999999999999</v>
      </c>
      <c r="G34" s="71">
        <f t="shared" si="0"/>
        <v>70028.011204481794</v>
      </c>
      <c r="H34" s="72">
        <v>18.7</v>
      </c>
      <c r="I34" s="73">
        <v>7512.6903553299499</v>
      </c>
      <c r="J34" s="74">
        <v>7102.1130917247083</v>
      </c>
      <c r="R34" s="66">
        <v>30</v>
      </c>
      <c r="S34" s="67" t="s">
        <v>61</v>
      </c>
      <c r="T34" s="78">
        <v>5518</v>
      </c>
      <c r="U34" s="74">
        <v>7548.7348994609047</v>
      </c>
      <c r="W34" s="79"/>
      <c r="X34" s="67">
        <v>4</v>
      </c>
      <c r="Y34" s="67" t="s">
        <v>37</v>
      </c>
      <c r="Z34" s="69">
        <v>5601</v>
      </c>
      <c r="AA34" s="74">
        <v>7952.7800731908865</v>
      </c>
      <c r="AC34" s="66">
        <v>30</v>
      </c>
      <c r="AD34" s="67" t="s">
        <v>25</v>
      </c>
      <c r="AE34" s="68" t="s">
        <v>78</v>
      </c>
      <c r="AF34" s="69">
        <v>550</v>
      </c>
      <c r="AG34" s="80">
        <v>19.8</v>
      </c>
      <c r="AI34" s="79"/>
      <c r="AJ34" s="67">
        <v>2</v>
      </c>
      <c r="AK34" s="78" t="s">
        <v>55</v>
      </c>
      <c r="AL34" s="74">
        <v>9268.2878841537786</v>
      </c>
    </row>
    <row r="35" spans="2:38" ht="18" customHeight="1" thickBot="1" x14ac:dyDescent="0.35">
      <c r="B35" s="66">
        <v>31</v>
      </c>
      <c r="C35" s="67" t="s">
        <v>45</v>
      </c>
      <c r="D35" s="68">
        <v>525</v>
      </c>
      <c r="E35" s="69">
        <v>510</v>
      </c>
      <c r="F35" s="70">
        <v>20.399999999999999</v>
      </c>
      <c r="G35" s="71">
        <f t="shared" si="0"/>
        <v>70028.011204481794</v>
      </c>
      <c r="H35" s="72">
        <v>17.899999999999999</v>
      </c>
      <c r="I35" s="73">
        <v>6531.3028764805413</v>
      </c>
      <c r="J35" s="74">
        <v>6235.115885570377</v>
      </c>
      <c r="R35" s="66">
        <v>31</v>
      </c>
      <c r="S35" s="67" t="s">
        <v>61</v>
      </c>
      <c r="T35" s="78" t="s">
        <v>75</v>
      </c>
      <c r="U35" s="74">
        <v>7536.497068429544</v>
      </c>
      <c r="W35" s="79"/>
      <c r="X35" s="67">
        <v>5</v>
      </c>
      <c r="Y35" s="67" t="s">
        <v>37</v>
      </c>
      <c r="Z35" s="69">
        <v>555</v>
      </c>
      <c r="AA35" s="74">
        <v>7681.1080942824528</v>
      </c>
      <c r="AC35" s="90">
        <v>31</v>
      </c>
      <c r="AD35" s="91" t="s">
        <v>37</v>
      </c>
      <c r="AE35" s="91">
        <v>5601</v>
      </c>
      <c r="AF35" s="93">
        <v>500</v>
      </c>
      <c r="AG35" s="94">
        <v>19.8</v>
      </c>
      <c r="AI35" s="79"/>
      <c r="AJ35" s="67">
        <v>3</v>
      </c>
      <c r="AK35" s="78" t="s">
        <v>64</v>
      </c>
      <c r="AL35" s="74">
        <v>8690.8275292173294</v>
      </c>
    </row>
    <row r="36" spans="2:38" ht="18" customHeight="1" x14ac:dyDescent="0.3">
      <c r="B36" s="66">
        <v>32</v>
      </c>
      <c r="C36" s="67" t="s">
        <v>25</v>
      </c>
      <c r="D36" s="68" t="s">
        <v>67</v>
      </c>
      <c r="E36" s="69">
        <v>500</v>
      </c>
      <c r="F36" s="70">
        <v>19.399999999999999</v>
      </c>
      <c r="G36" s="71">
        <f t="shared" si="0"/>
        <v>73637.702503681896</v>
      </c>
      <c r="H36" s="72">
        <v>18.2</v>
      </c>
      <c r="I36" s="73">
        <v>8832.4873096446699</v>
      </c>
      <c r="J36" s="74">
        <v>8401.1332782434183</v>
      </c>
      <c r="R36" s="66">
        <v>32</v>
      </c>
      <c r="S36" s="67" t="s">
        <v>61</v>
      </c>
      <c r="T36" s="78">
        <v>3114</v>
      </c>
      <c r="U36" s="74">
        <v>7509.0308110022443</v>
      </c>
      <c r="W36" s="79"/>
      <c r="X36" s="67">
        <v>6</v>
      </c>
      <c r="Y36" s="67" t="s">
        <v>61</v>
      </c>
      <c r="Z36" s="78">
        <v>5518</v>
      </c>
      <c r="AA36" s="74">
        <v>7548.7348994609047</v>
      </c>
      <c r="AC36" s="137">
        <v>32</v>
      </c>
      <c r="AD36" s="120" t="s">
        <v>25</v>
      </c>
      <c r="AE36" s="138" t="s">
        <v>50</v>
      </c>
      <c r="AF36" s="139">
        <v>620</v>
      </c>
      <c r="AG36" s="140">
        <v>20</v>
      </c>
      <c r="AI36" s="79"/>
      <c r="AJ36" s="67">
        <v>4</v>
      </c>
      <c r="AK36" s="78" t="s">
        <v>79</v>
      </c>
      <c r="AL36" s="74">
        <v>7939.0862944162427</v>
      </c>
    </row>
    <row r="37" spans="2:38" ht="18" customHeight="1" thickBot="1" x14ac:dyDescent="0.35">
      <c r="B37" s="66">
        <v>33</v>
      </c>
      <c r="C37" s="67" t="s">
        <v>25</v>
      </c>
      <c r="D37" s="68" t="s">
        <v>78</v>
      </c>
      <c r="E37" s="69">
        <v>550</v>
      </c>
      <c r="F37" s="70">
        <v>19.399999999999999</v>
      </c>
      <c r="G37" s="71">
        <f t="shared" si="0"/>
        <v>73637.702503681896</v>
      </c>
      <c r="H37" s="72">
        <v>19.8</v>
      </c>
      <c r="I37" s="73">
        <v>8900.1692047377328</v>
      </c>
      <c r="J37" s="74">
        <v>8299.9252351158866</v>
      </c>
      <c r="R37" s="66">
        <v>33</v>
      </c>
      <c r="S37" s="67" t="s">
        <v>37</v>
      </c>
      <c r="T37" s="69">
        <v>4567</v>
      </c>
      <c r="U37" s="74">
        <v>7421.3984968323302</v>
      </c>
      <c r="W37" s="79"/>
      <c r="X37" s="67">
        <v>7</v>
      </c>
      <c r="Y37" s="67" t="s">
        <v>49</v>
      </c>
      <c r="Z37" s="78">
        <v>5051</v>
      </c>
      <c r="AA37" s="74">
        <v>7339.8654232085937</v>
      </c>
      <c r="AC37" s="66">
        <v>33</v>
      </c>
      <c r="AD37" s="67" t="s">
        <v>28</v>
      </c>
      <c r="AE37" s="68">
        <v>5830</v>
      </c>
      <c r="AF37" s="69">
        <v>580</v>
      </c>
      <c r="AG37" s="80">
        <v>20</v>
      </c>
      <c r="AI37" s="116"/>
      <c r="AJ37" s="91">
        <v>5</v>
      </c>
      <c r="AK37" s="98" t="s">
        <v>31</v>
      </c>
      <c r="AL37" s="99">
        <v>7846.6926376264109</v>
      </c>
    </row>
    <row r="38" spans="2:38" ht="18" customHeight="1" x14ac:dyDescent="0.3">
      <c r="B38" s="66">
        <v>34</v>
      </c>
      <c r="C38" s="67" t="s">
        <v>28</v>
      </c>
      <c r="D38" s="68">
        <v>5830</v>
      </c>
      <c r="E38" s="69">
        <v>580</v>
      </c>
      <c r="F38" s="70">
        <v>18.399999999999999</v>
      </c>
      <c r="G38" s="71">
        <f t="shared" si="0"/>
        <v>77639.751552795031</v>
      </c>
      <c r="H38" s="72">
        <v>20</v>
      </c>
      <c r="I38" s="73">
        <v>9204.7377326565147</v>
      </c>
      <c r="J38" s="74">
        <v>8562.5467280525718</v>
      </c>
      <c r="R38" s="66">
        <v>34</v>
      </c>
      <c r="S38" s="67" t="s">
        <v>49</v>
      </c>
      <c r="T38" s="78">
        <v>5051</v>
      </c>
      <c r="U38" s="74">
        <v>7339.8654232085937</v>
      </c>
      <c r="W38" s="79"/>
      <c r="X38" s="67">
        <v>8</v>
      </c>
      <c r="Y38" s="67" t="s">
        <v>45</v>
      </c>
      <c r="Z38" s="78" t="s">
        <v>70</v>
      </c>
      <c r="AA38" s="74">
        <v>7102.1130917247083</v>
      </c>
      <c r="AC38" s="66">
        <v>34</v>
      </c>
      <c r="AD38" s="67" t="s">
        <v>37</v>
      </c>
      <c r="AE38" s="67">
        <v>555</v>
      </c>
      <c r="AF38" s="69">
        <v>500</v>
      </c>
      <c r="AG38" s="80">
        <v>20</v>
      </c>
      <c r="AI38" s="119" t="s">
        <v>49</v>
      </c>
      <c r="AJ38" s="120">
        <v>1</v>
      </c>
      <c r="AK38" s="121">
        <v>4000</v>
      </c>
      <c r="AL38" s="122">
        <v>9059.5364577184901</v>
      </c>
    </row>
    <row r="39" spans="2:38" ht="18" customHeight="1" x14ac:dyDescent="0.3">
      <c r="B39" s="66">
        <v>35</v>
      </c>
      <c r="C39" s="67" t="s">
        <v>49</v>
      </c>
      <c r="D39" s="68">
        <v>5051</v>
      </c>
      <c r="E39" s="69">
        <v>580</v>
      </c>
      <c r="F39" s="70">
        <v>20.399999999999999</v>
      </c>
      <c r="G39" s="71">
        <f t="shared" si="0"/>
        <v>70028.011204481794</v>
      </c>
      <c r="H39" s="72">
        <v>19.600000000000001</v>
      </c>
      <c r="I39" s="73">
        <v>7851.0998307952614</v>
      </c>
      <c r="J39" s="74">
        <v>7339.8654232085937</v>
      </c>
      <c r="R39" s="66">
        <v>35</v>
      </c>
      <c r="S39" s="67" t="s">
        <v>37</v>
      </c>
      <c r="T39" s="69">
        <v>427</v>
      </c>
      <c r="U39" s="74">
        <v>7326.4077440679957</v>
      </c>
      <c r="W39" s="79"/>
      <c r="X39" s="67">
        <v>9</v>
      </c>
      <c r="Y39" s="67" t="s">
        <v>45</v>
      </c>
      <c r="Z39" s="78">
        <v>572</v>
      </c>
      <c r="AA39" s="74">
        <v>6684.5118640066112</v>
      </c>
      <c r="AC39" s="66">
        <v>35</v>
      </c>
      <c r="AD39" s="67" t="s">
        <v>28</v>
      </c>
      <c r="AE39" s="68">
        <v>5685</v>
      </c>
      <c r="AF39" s="69">
        <v>490</v>
      </c>
      <c r="AG39" s="80">
        <v>20.3</v>
      </c>
      <c r="AI39" s="79"/>
      <c r="AJ39" s="67">
        <v>2</v>
      </c>
      <c r="AK39" s="78">
        <v>3023</v>
      </c>
      <c r="AL39" s="74">
        <v>8054.0274662574284</v>
      </c>
    </row>
    <row r="40" spans="2:38" ht="18" customHeight="1" thickBot="1" x14ac:dyDescent="0.35">
      <c r="B40" s="90">
        <v>36</v>
      </c>
      <c r="C40" s="91" t="s">
        <v>61</v>
      </c>
      <c r="D40" s="92">
        <v>5518</v>
      </c>
      <c r="E40" s="93">
        <v>500</v>
      </c>
      <c r="F40" s="101">
        <v>19.399999999999999</v>
      </c>
      <c r="G40" s="102">
        <f t="shared" si="0"/>
        <v>73637.702503681896</v>
      </c>
      <c r="H40" s="135">
        <v>20.399999999999999</v>
      </c>
      <c r="I40" s="136">
        <v>8155.6683587140442</v>
      </c>
      <c r="J40" s="99">
        <v>7548.7348994609047</v>
      </c>
      <c r="R40" s="90">
        <v>36</v>
      </c>
      <c r="S40" s="91" t="s">
        <v>45</v>
      </c>
      <c r="T40" s="98" t="s">
        <v>70</v>
      </c>
      <c r="U40" s="99">
        <v>7102.1130917247083</v>
      </c>
      <c r="W40" s="107"/>
      <c r="X40" s="108">
        <v>10</v>
      </c>
      <c r="Y40" s="108" t="s">
        <v>45</v>
      </c>
      <c r="Z40" s="109">
        <v>525</v>
      </c>
      <c r="AA40" s="132">
        <v>6235.115885570377</v>
      </c>
      <c r="AC40" s="66">
        <v>36</v>
      </c>
      <c r="AD40" s="67" t="s">
        <v>61</v>
      </c>
      <c r="AE40" s="68">
        <v>5518</v>
      </c>
      <c r="AF40" s="69">
        <v>500</v>
      </c>
      <c r="AG40" s="80">
        <v>20.399999999999999</v>
      </c>
      <c r="AI40" s="79"/>
      <c r="AJ40" s="67">
        <v>3</v>
      </c>
      <c r="AK40" s="78">
        <v>6000</v>
      </c>
      <c r="AL40" s="74">
        <v>7857.1990713414398</v>
      </c>
    </row>
    <row r="41" spans="2:38" ht="18" customHeight="1" thickBot="1" x14ac:dyDescent="0.35">
      <c r="B41" s="137">
        <v>37</v>
      </c>
      <c r="C41" s="120" t="s">
        <v>37</v>
      </c>
      <c r="D41" s="120">
        <v>606</v>
      </c>
      <c r="E41" s="139">
        <v>600</v>
      </c>
      <c r="F41" s="141">
        <v>22.3</v>
      </c>
      <c r="G41" s="142">
        <f t="shared" si="0"/>
        <v>64061.499039077513</v>
      </c>
      <c r="H41" s="143">
        <v>22</v>
      </c>
      <c r="I41" s="144">
        <v>9543.1472081218271</v>
      </c>
      <c r="J41" s="122">
        <v>8655.4125841104942</v>
      </c>
      <c r="R41" s="137">
        <v>37</v>
      </c>
      <c r="S41" s="120" t="s">
        <v>45</v>
      </c>
      <c r="T41" s="121">
        <v>424</v>
      </c>
      <c r="U41" s="122">
        <v>6757.1715263841343</v>
      </c>
      <c r="W41" s="58">
        <v>600</v>
      </c>
      <c r="X41" s="45">
        <v>1</v>
      </c>
      <c r="Y41" s="45" t="s">
        <v>25</v>
      </c>
      <c r="Z41" s="57" t="s">
        <v>50</v>
      </c>
      <c r="AA41" s="52">
        <v>9286.585605792312</v>
      </c>
      <c r="AC41" s="66">
        <v>37</v>
      </c>
      <c r="AD41" s="67" t="s">
        <v>28</v>
      </c>
      <c r="AE41" s="68">
        <v>5182</v>
      </c>
      <c r="AF41" s="69">
        <v>450</v>
      </c>
      <c r="AG41" s="80">
        <v>20.6</v>
      </c>
      <c r="AI41" s="107"/>
      <c r="AJ41" s="108">
        <v>4</v>
      </c>
      <c r="AK41" s="109">
        <v>5051</v>
      </c>
      <c r="AL41" s="132">
        <v>7339.8654232085937</v>
      </c>
    </row>
    <row r="42" spans="2:38" ht="18" customHeight="1" thickBot="1" x14ac:dyDescent="0.35">
      <c r="B42" s="66">
        <v>38</v>
      </c>
      <c r="C42" s="67" t="s">
        <v>37</v>
      </c>
      <c r="D42" s="67">
        <v>666</v>
      </c>
      <c r="E42" s="69">
        <v>600</v>
      </c>
      <c r="F42" s="70">
        <v>22.3</v>
      </c>
      <c r="G42" s="71">
        <f t="shared" si="0"/>
        <v>64061.499039077513</v>
      </c>
      <c r="H42" s="72">
        <v>21.2</v>
      </c>
      <c r="I42" s="73">
        <v>8460.2368866328252</v>
      </c>
      <c r="J42" s="74">
        <v>7751.9379844961231</v>
      </c>
      <c r="R42" s="66">
        <v>38</v>
      </c>
      <c r="S42" s="67" t="s">
        <v>45</v>
      </c>
      <c r="T42" s="78" t="s">
        <v>72</v>
      </c>
      <c r="U42" s="74">
        <v>6750.2065871797886</v>
      </c>
      <c r="W42" s="79"/>
      <c r="X42" s="67">
        <v>2</v>
      </c>
      <c r="Y42" s="67" t="s">
        <v>37</v>
      </c>
      <c r="Z42" s="69">
        <v>6263</v>
      </c>
      <c r="AA42" s="74">
        <v>8933.1051036870867</v>
      </c>
      <c r="AC42" s="145">
        <v>38</v>
      </c>
      <c r="AD42" s="108" t="s">
        <v>37</v>
      </c>
      <c r="AE42" s="108">
        <v>6263</v>
      </c>
      <c r="AF42" s="146">
        <v>600</v>
      </c>
      <c r="AG42" s="147">
        <v>20.9</v>
      </c>
      <c r="AI42" s="58" t="s">
        <v>61</v>
      </c>
      <c r="AJ42" s="45">
        <v>1</v>
      </c>
      <c r="AK42" s="57" t="s">
        <v>77</v>
      </c>
      <c r="AL42" s="52">
        <v>8167.8668398064001</v>
      </c>
    </row>
    <row r="43" spans="2:38" ht="18" customHeight="1" x14ac:dyDescent="0.3">
      <c r="B43" s="66">
        <v>39</v>
      </c>
      <c r="C43" s="67" t="s">
        <v>37</v>
      </c>
      <c r="D43" s="67">
        <v>6263</v>
      </c>
      <c r="E43" s="69">
        <v>600</v>
      </c>
      <c r="F43" s="70">
        <v>23.7</v>
      </c>
      <c r="G43" s="71">
        <f t="shared" si="0"/>
        <v>60277.275467148887</v>
      </c>
      <c r="H43" s="72">
        <v>20.9</v>
      </c>
      <c r="I43" s="73">
        <v>9712.3519458544833</v>
      </c>
      <c r="J43" s="74">
        <v>8933.1051036870867</v>
      </c>
      <c r="R43" s="66">
        <v>39</v>
      </c>
      <c r="S43" s="67" t="s">
        <v>45</v>
      </c>
      <c r="T43" s="78" t="s">
        <v>73</v>
      </c>
      <c r="U43" s="74">
        <v>6701.6881123834255</v>
      </c>
      <c r="W43" s="79"/>
      <c r="X43" s="67">
        <v>3</v>
      </c>
      <c r="Y43" s="67" t="s">
        <v>37</v>
      </c>
      <c r="Z43" s="69">
        <v>606</v>
      </c>
      <c r="AA43" s="74">
        <v>8655.4125841104942</v>
      </c>
      <c r="AC43" s="44">
        <v>39</v>
      </c>
      <c r="AD43" s="45" t="s">
        <v>37</v>
      </c>
      <c r="AE43" s="45">
        <v>666</v>
      </c>
      <c r="AF43" s="47">
        <v>600</v>
      </c>
      <c r="AG43" s="59">
        <v>21.2</v>
      </c>
      <c r="AI43" s="79"/>
      <c r="AJ43" s="67">
        <v>2</v>
      </c>
      <c r="AK43" s="78" t="s">
        <v>71</v>
      </c>
      <c r="AL43" s="74">
        <v>7738.4016054775111</v>
      </c>
    </row>
    <row r="44" spans="2:38" ht="18" customHeight="1" thickBot="1" x14ac:dyDescent="0.35">
      <c r="B44" s="66">
        <v>40</v>
      </c>
      <c r="C44" s="67" t="s">
        <v>25</v>
      </c>
      <c r="D44" s="68" t="s">
        <v>50</v>
      </c>
      <c r="E44" s="69">
        <v>620</v>
      </c>
      <c r="F44" s="70">
        <v>21.3</v>
      </c>
      <c r="G44" s="71">
        <f t="shared" si="0"/>
        <v>67069.081153588195</v>
      </c>
      <c r="H44" s="72">
        <v>20</v>
      </c>
      <c r="I44" s="73">
        <v>9983.0795262267347</v>
      </c>
      <c r="J44" s="74">
        <v>9286.585605792312</v>
      </c>
      <c r="R44" s="66">
        <v>40</v>
      </c>
      <c r="S44" s="67" t="s">
        <v>45</v>
      </c>
      <c r="T44" s="78">
        <v>572</v>
      </c>
      <c r="U44" s="74">
        <v>6684.5118640066112</v>
      </c>
      <c r="W44" s="79"/>
      <c r="X44" s="67">
        <v>4</v>
      </c>
      <c r="Y44" s="67" t="s">
        <v>25</v>
      </c>
      <c r="Z44" s="78" t="s">
        <v>74</v>
      </c>
      <c r="AA44" s="74">
        <v>8404.7534726321173</v>
      </c>
      <c r="AC44" s="90">
        <v>40</v>
      </c>
      <c r="AD44" s="91" t="s">
        <v>29</v>
      </c>
      <c r="AE44" s="92" t="s">
        <v>79</v>
      </c>
      <c r="AF44" s="93">
        <v>600</v>
      </c>
      <c r="AG44" s="94">
        <v>21.8</v>
      </c>
      <c r="AI44" s="79"/>
      <c r="AJ44" s="67">
        <v>3</v>
      </c>
      <c r="AK44" s="78">
        <v>5518</v>
      </c>
      <c r="AL44" s="74">
        <v>7548.7348994609047</v>
      </c>
    </row>
    <row r="45" spans="2:38" ht="18" customHeight="1" thickBot="1" x14ac:dyDescent="0.35">
      <c r="B45" s="66">
        <v>41</v>
      </c>
      <c r="C45" s="67" t="s">
        <v>25</v>
      </c>
      <c r="D45" s="68" t="s">
        <v>74</v>
      </c>
      <c r="E45" s="69">
        <v>630</v>
      </c>
      <c r="F45" s="70">
        <v>21.3</v>
      </c>
      <c r="G45" s="71">
        <f t="shared" si="0"/>
        <v>67069.081153588195</v>
      </c>
      <c r="H45" s="72">
        <v>19.399999999999999</v>
      </c>
      <c r="I45" s="73">
        <v>8967.8510998307956</v>
      </c>
      <c r="J45" s="74">
        <v>8404.7534726321173</v>
      </c>
      <c r="R45" s="145">
        <v>41</v>
      </c>
      <c r="S45" s="108" t="s">
        <v>45</v>
      </c>
      <c r="T45" s="109">
        <v>525</v>
      </c>
      <c r="U45" s="132">
        <v>6235.115885570377</v>
      </c>
      <c r="W45" s="79"/>
      <c r="X45" s="67">
        <v>5</v>
      </c>
      <c r="Y45" s="67" t="s">
        <v>29</v>
      </c>
      <c r="Z45" s="78" t="s">
        <v>79</v>
      </c>
      <c r="AA45" s="74">
        <v>7939.0862944162427</v>
      </c>
      <c r="AC45" s="148">
        <v>41</v>
      </c>
      <c r="AD45" s="149" t="s">
        <v>37</v>
      </c>
      <c r="AE45" s="149">
        <v>606</v>
      </c>
      <c r="AF45" s="150">
        <v>600</v>
      </c>
      <c r="AG45" s="151">
        <v>22</v>
      </c>
      <c r="AI45" s="79"/>
      <c r="AJ45" s="67">
        <v>4</v>
      </c>
      <c r="AK45" s="78" t="s">
        <v>75</v>
      </c>
      <c r="AL45" s="74">
        <v>7536.497068429544</v>
      </c>
    </row>
    <row r="46" spans="2:38" ht="18" customHeight="1" x14ac:dyDescent="0.3">
      <c r="B46" s="66">
        <v>42</v>
      </c>
      <c r="C46" s="67" t="s">
        <v>29</v>
      </c>
      <c r="D46" s="68" t="s">
        <v>79</v>
      </c>
      <c r="E46" s="69">
        <v>600</v>
      </c>
      <c r="F46" s="70">
        <v>21.3</v>
      </c>
      <c r="G46" s="71">
        <f t="shared" si="0"/>
        <v>67069.081153588195</v>
      </c>
      <c r="H46" s="72">
        <v>21.8</v>
      </c>
      <c r="I46" s="73">
        <v>8730.9644670050748</v>
      </c>
      <c r="J46" s="74">
        <v>7939.0862944162427</v>
      </c>
      <c r="R46" s="44">
        <v>42</v>
      </c>
      <c r="S46" s="45" t="s">
        <v>61</v>
      </c>
      <c r="T46" s="57">
        <v>398</v>
      </c>
      <c r="U46" s="115" t="s">
        <v>33</v>
      </c>
      <c r="W46" s="79"/>
      <c r="X46" s="67">
        <v>6</v>
      </c>
      <c r="Y46" s="67" t="s">
        <v>49</v>
      </c>
      <c r="Z46" s="78">
        <v>6000</v>
      </c>
      <c r="AA46" s="74">
        <v>7857.1990713414398</v>
      </c>
      <c r="AC46" s="44">
        <v>42</v>
      </c>
      <c r="AD46" s="45" t="s">
        <v>61</v>
      </c>
      <c r="AE46" s="46">
        <v>398</v>
      </c>
      <c r="AF46" s="47">
        <v>390</v>
      </c>
      <c r="AG46" s="152" t="s">
        <v>33</v>
      </c>
      <c r="AI46" s="79"/>
      <c r="AJ46" s="67">
        <v>5</v>
      </c>
      <c r="AK46" s="78">
        <v>3114</v>
      </c>
      <c r="AL46" s="74">
        <v>7509.0308110022443</v>
      </c>
    </row>
    <row r="47" spans="2:38" ht="18" customHeight="1" thickBot="1" x14ac:dyDescent="0.35">
      <c r="B47" s="90">
        <v>43</v>
      </c>
      <c r="C47" s="91" t="s">
        <v>49</v>
      </c>
      <c r="D47" s="92">
        <v>6000</v>
      </c>
      <c r="E47" s="93">
        <v>600</v>
      </c>
      <c r="F47" s="101">
        <v>19.399999999999999</v>
      </c>
      <c r="G47" s="102">
        <f t="shared" si="0"/>
        <v>73637.702503681896</v>
      </c>
      <c r="H47" s="135">
        <v>18.5</v>
      </c>
      <c r="I47" s="136">
        <v>8291.032148900169</v>
      </c>
      <c r="J47" s="99">
        <v>7857.1990713414398</v>
      </c>
      <c r="R47" s="90">
        <v>43</v>
      </c>
      <c r="S47" s="91" t="s">
        <v>32</v>
      </c>
      <c r="T47" s="93">
        <v>43</v>
      </c>
      <c r="U47" s="105" t="s">
        <v>33</v>
      </c>
      <c r="W47" s="116"/>
      <c r="X47" s="91">
        <v>7</v>
      </c>
      <c r="Y47" s="91" t="s">
        <v>37</v>
      </c>
      <c r="Z47" s="93">
        <v>666</v>
      </c>
      <c r="AA47" s="99">
        <v>7751.9379844961231</v>
      </c>
      <c r="AC47" s="90">
        <v>43</v>
      </c>
      <c r="AD47" s="91" t="s">
        <v>32</v>
      </c>
      <c r="AE47" s="91">
        <v>43</v>
      </c>
      <c r="AF47" s="93">
        <v>400</v>
      </c>
      <c r="AG47" s="153" t="s">
        <v>33</v>
      </c>
      <c r="AI47" s="116"/>
      <c r="AJ47" s="91">
        <v>6</v>
      </c>
      <c r="AK47" s="98">
        <v>398</v>
      </c>
      <c r="AL47" s="105" t="s">
        <v>33</v>
      </c>
    </row>
    <row r="48" spans="2:38" ht="30" customHeight="1" thickBot="1" x14ac:dyDescent="0.35">
      <c r="B48" s="154" t="s">
        <v>80</v>
      </c>
      <c r="C48" s="155"/>
      <c r="D48" s="155"/>
      <c r="E48" s="156"/>
      <c r="F48" s="157">
        <f>AVERAGE(F5:F47)</f>
        <v>19.802325581395333</v>
      </c>
      <c r="G48" s="158">
        <f>AVERAGE(G5:G47)</f>
        <v>72520.011380489348</v>
      </c>
      <c r="H48" s="159">
        <f>AVERAGE(I5:I47)</f>
        <v>8632.8776456702435</v>
      </c>
      <c r="I48" s="160">
        <f>AVERAGE(J5:J47)</f>
        <v>8107.2764883585469</v>
      </c>
      <c r="J48" s="161">
        <f>AVERAGE(J5:J47)</f>
        <v>8107.2764883585469</v>
      </c>
      <c r="U48" s="161">
        <f>AVERAGE(U5:U47)</f>
        <v>8107.2764883585478</v>
      </c>
      <c r="AA48" s="161">
        <f>AVERAGE(AA5:AA47)</f>
        <v>8107.2764883585469</v>
      </c>
      <c r="AG48" s="162">
        <f>AVERAGE(AG5:AG47)</f>
        <v>19.199999999999992</v>
      </c>
      <c r="AL48" s="161">
        <f>AVERAGE(AL5:AL47)</f>
        <v>8107.2764883585469</v>
      </c>
    </row>
    <row r="50" spans="2:4" x14ac:dyDescent="0.3">
      <c r="B50" s="53" t="s">
        <v>33</v>
      </c>
      <c r="C50" s="163" t="s">
        <v>81</v>
      </c>
      <c r="D50" s="163"/>
    </row>
  </sheetData>
  <mergeCells count="26">
    <mergeCell ref="W41:W47"/>
    <mergeCell ref="AI42:AI47"/>
    <mergeCell ref="B48:E48"/>
    <mergeCell ref="C50:D50"/>
    <mergeCell ref="AO10:AO12"/>
    <mergeCell ref="AP10:AP12"/>
    <mergeCell ref="L13:P13"/>
    <mergeCell ref="W13:W30"/>
    <mergeCell ref="AI14:AI19"/>
    <mergeCell ref="AI20:AI26"/>
    <mergeCell ref="AI27:AI32"/>
    <mergeCell ref="W31:W40"/>
    <mergeCell ref="AI33:AI37"/>
    <mergeCell ref="AI38:AI41"/>
    <mergeCell ref="AI2:AL2"/>
    <mergeCell ref="L5:P5"/>
    <mergeCell ref="W5:W12"/>
    <mergeCell ref="AI6:AI13"/>
    <mergeCell ref="AN7:AN9"/>
    <mergeCell ref="AN10:AN12"/>
    <mergeCell ref="B2:D2"/>
    <mergeCell ref="F2:I2"/>
    <mergeCell ref="L2:P2"/>
    <mergeCell ref="R2:U2"/>
    <mergeCell ref="W2:AA2"/>
    <mergeCell ref="AC2:A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2022-01-19T11:49:59Z</dcterms:modified>
</cp:coreProperties>
</file>