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9" i="1" l="1"/>
  <c r="AH49" i="1"/>
  <c r="AB49" i="1"/>
  <c r="V49" i="1"/>
  <c r="K49" i="1"/>
  <c r="J49" i="1"/>
  <c r="I49" i="1"/>
  <c r="H49" i="1"/>
  <c r="F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9" i="1" s="1"/>
</calcChain>
</file>

<file path=xl/sharedStrings.xml><?xml version="1.0" encoding="utf-8"?>
<sst xmlns="http://schemas.openxmlformats.org/spreadsheetml/2006/main" count="352" uniqueCount="81">
  <si>
    <t>MO kukuruza</t>
  </si>
  <si>
    <t>zrno</t>
  </si>
  <si>
    <t>Dubica, Draksenić - Mlin Jelena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</si>
  <si>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</si>
  <si>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</si>
  <si>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</si>
  <si>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</si>
  <si>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</si>
  <si>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</si>
  <si>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</si>
  <si>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</si>
  <si>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</si>
  <si>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</si>
  <si>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</si>
  <si>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</si>
  <si>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18.06.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</si>
  <si>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</si>
  <si>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</si>
  <si>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</si>
  <si>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</si>
  <si>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</si>
  <si>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</si>
  <si>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</si>
  <si>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</si>
  <si>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</si>
  <si>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</si>
  <si>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AS</t>
  </si>
  <si>
    <t>instituti</t>
  </si>
  <si>
    <t>Dekalb</t>
  </si>
  <si>
    <t>KWS</t>
  </si>
  <si>
    <t>Kashmir</t>
  </si>
  <si>
    <t>BL</t>
  </si>
  <si>
    <t>predusjev</t>
  </si>
  <si>
    <t>žito</t>
  </si>
  <si>
    <t>BC</t>
  </si>
  <si>
    <t>Lukas</t>
  </si>
  <si>
    <t>Smaragd</t>
  </si>
  <si>
    <t>ZP</t>
  </si>
  <si>
    <t>sjetva</t>
  </si>
  <si>
    <t>26.04.</t>
  </si>
  <si>
    <t>Syngenta</t>
  </si>
  <si>
    <t>Corintos</t>
  </si>
  <si>
    <t>Orpheus</t>
  </si>
  <si>
    <t>đubrenje</t>
  </si>
  <si>
    <t>08.11.</t>
  </si>
  <si>
    <t xml:space="preserve">zaorano </t>
  </si>
  <si>
    <t>NPK (6-24-12)</t>
  </si>
  <si>
    <t>430 kg/ha</t>
  </si>
  <si>
    <t>UREA (46%)</t>
  </si>
  <si>
    <t>70 kg/ha</t>
  </si>
  <si>
    <t>NS</t>
  </si>
  <si>
    <t>25.04.</t>
  </si>
  <si>
    <t>predsjetveno</t>
  </si>
  <si>
    <t>150 kg/ha</t>
  </si>
  <si>
    <t>05.06.</t>
  </si>
  <si>
    <t>prihrana, kultiviranje</t>
  </si>
  <si>
    <t>AN (34%)</t>
  </si>
  <si>
    <t>260 kg/ha</t>
  </si>
  <si>
    <t>zaštita</t>
  </si>
  <si>
    <t>07.05.</t>
  </si>
  <si>
    <t>2-3 list</t>
  </si>
  <si>
    <t>Lumax</t>
  </si>
  <si>
    <t>3,5 l/ha</t>
  </si>
  <si>
    <t>OS</t>
  </si>
  <si>
    <t>Andromeda</t>
  </si>
  <si>
    <t>Agrodimark</t>
  </si>
  <si>
    <t>0,3 l/ha</t>
  </si>
  <si>
    <t>Zoan</t>
  </si>
  <si>
    <t>žetva</t>
  </si>
  <si>
    <t>21.10.</t>
  </si>
  <si>
    <t>Carioca</t>
  </si>
  <si>
    <t>Majstor</t>
  </si>
  <si>
    <t>Kollegas</t>
  </si>
  <si>
    <t>Inteligens</t>
  </si>
  <si>
    <t>Kulak</t>
  </si>
  <si>
    <t>Atomic</t>
  </si>
  <si>
    <t>Bilbao</t>
  </si>
  <si>
    <t>Tomasov</t>
  </si>
  <si>
    <t>Filigran</t>
  </si>
  <si>
    <t>5M43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</si>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</sst>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9"/>
  <sheetViews>
    <sheetView tabSelected="1" topLeftCell="A19" zoomScale="70" zoomScaleNormal="70" workbookViewId="0">
      <selection activeCell="P36" sqref="P36"/>
    </sheetView>
  </sheetViews>
  <sheetFormatPr defaultColWidth="9.6640625" defaultRowHeight="18" x14ac:dyDescent="0.3"/>
  <cols>
    <col min="1" max="1" width="1" style="56" customWidth="1"/>
    <col min="2" max="2" width="9.6640625" style="56" customWidth="1"/>
    <col min="3" max="4" width="13.6640625" style="56" customWidth="1"/>
    <col min="5" max="6" width="9.6640625" style="56" customWidth="1"/>
    <col min="7" max="7" width="9.6640625" style="172" customWidth="1"/>
    <col min="8" max="10" width="9.6640625" style="56" customWidth="1"/>
    <col min="11" max="11" width="13.6640625" style="56" customWidth="1"/>
    <col min="12" max="12" width="9.6640625" style="56"/>
    <col min="13" max="13" width="7.6640625" style="56" customWidth="1"/>
    <col min="14" max="14" width="13.6640625" style="56" customWidth="1"/>
    <col min="15" max="16" width="9.6640625" style="56" customWidth="1"/>
    <col min="17" max="17" width="13.6640625" style="56" customWidth="1"/>
    <col min="18" max="19" width="9.6640625" style="56" customWidth="1"/>
    <col min="20" max="22" width="13.6640625" style="56" customWidth="1"/>
    <col min="23" max="25" width="9.6640625" style="56" customWidth="1"/>
    <col min="26" max="28" width="13.6640625" style="56" customWidth="1"/>
    <col min="29" max="30" width="9.6640625" style="56" customWidth="1"/>
    <col min="31" max="32" width="13.6640625" style="56" customWidth="1"/>
    <col min="33" max="33" width="9.6640625" style="56" customWidth="1"/>
    <col min="34" max="34" width="13.6640625" style="56" customWidth="1"/>
    <col min="35" max="35" width="9.6640625" style="56" customWidth="1"/>
    <col min="36" max="36" width="13.6640625" style="56" customWidth="1"/>
    <col min="37" max="37" width="9.6640625" style="56" customWidth="1"/>
    <col min="38" max="39" width="13.6640625" style="56" customWidth="1"/>
    <col min="40" max="40" width="9.6640625" style="56" customWidth="1"/>
    <col min="41" max="41" width="12.44140625" style="124" customWidth="1"/>
    <col min="42" max="42" width="11.33203125" style="56" customWidth="1"/>
    <col min="43" max="43" width="26" style="56" customWidth="1"/>
    <col min="44" max="44" width="17.109375" style="56" customWidth="1"/>
    <col min="45" max="45" width="12.88671875" style="91" customWidth="1"/>
    <col min="46" max="47" width="9.6640625" style="56" customWidth="1"/>
    <col min="48" max="16384" width="9.6640625" style="56"/>
  </cols>
  <sheetData>
    <row r="1" spans="2:45" s="1" customFormat="1" ht="15" customHeight="1" thickBot="1" x14ac:dyDescent="0.35">
      <c r="G1" s="2"/>
      <c r="AO1" s="3"/>
      <c r="AS1" s="4"/>
    </row>
    <row r="2" spans="2:45" s="1" customFormat="1" ht="30" customHeight="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10" t="s">
        <v>4</v>
      </c>
      <c r="N2" s="11"/>
      <c r="O2" s="11"/>
      <c r="P2" s="11"/>
      <c r="Q2" s="12"/>
      <c r="S2" s="10" t="s">
        <v>5</v>
      </c>
      <c r="T2" s="11"/>
      <c r="U2" s="11"/>
      <c r="V2" s="12"/>
      <c r="X2" s="10" t="s">
        <v>6</v>
      </c>
      <c r="Y2" s="11"/>
      <c r="Z2" s="11"/>
      <c r="AA2" s="11"/>
      <c r="AB2" s="12"/>
      <c r="AD2" s="10" t="s">
        <v>7</v>
      </c>
      <c r="AE2" s="11"/>
      <c r="AF2" s="11"/>
      <c r="AG2" s="11"/>
      <c r="AH2" s="12"/>
      <c r="AJ2" s="5" t="s">
        <v>8</v>
      </c>
      <c r="AK2" s="6"/>
      <c r="AL2" s="6"/>
      <c r="AM2" s="7"/>
      <c r="AO2" s="3"/>
      <c r="AS2" s="4"/>
    </row>
    <row r="3" spans="2:45" s="1" customFormat="1" ht="15" customHeight="1" thickBot="1" x14ac:dyDescent="0.35">
      <c r="C3" s="13"/>
      <c r="D3" s="14"/>
      <c r="E3" s="14"/>
      <c r="F3" s="14"/>
      <c r="G3" s="15"/>
      <c r="H3" s="14"/>
      <c r="I3" s="14"/>
      <c r="J3" s="14"/>
      <c r="K3" s="16"/>
      <c r="M3" s="17"/>
      <c r="N3" s="17"/>
      <c r="O3" s="17"/>
      <c r="P3" s="18"/>
      <c r="Q3" s="17"/>
      <c r="S3" s="17"/>
      <c r="T3" s="17"/>
      <c r="U3" s="17"/>
      <c r="V3" s="17"/>
      <c r="X3" s="17"/>
      <c r="Y3" s="17"/>
      <c r="Z3" s="17"/>
      <c r="AA3" s="17"/>
      <c r="AB3" s="17"/>
      <c r="AD3" s="17"/>
      <c r="AE3" s="17"/>
      <c r="AF3" s="17"/>
      <c r="AG3" s="17"/>
      <c r="AH3" s="17"/>
      <c r="AJ3" s="19"/>
      <c r="AK3" s="19"/>
      <c r="AL3" s="19"/>
      <c r="AM3" s="20"/>
      <c r="AO3" s="3"/>
      <c r="AS3" s="4"/>
    </row>
    <row r="4" spans="2:45" s="29" customFormat="1" ht="60" customHeight="1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6" t="s">
        <v>16</v>
      </c>
      <c r="J4" s="27" t="s">
        <v>17</v>
      </c>
      <c r="K4" s="28" t="s">
        <v>18</v>
      </c>
      <c r="M4" s="30" t="s">
        <v>19</v>
      </c>
      <c r="N4" s="31" t="s">
        <v>20</v>
      </c>
      <c r="O4" s="31" t="s">
        <v>21</v>
      </c>
      <c r="P4" s="32" t="s">
        <v>22</v>
      </c>
      <c r="Q4" s="33" t="s">
        <v>23</v>
      </c>
      <c r="S4" s="34" t="s">
        <v>19</v>
      </c>
      <c r="T4" s="35" t="s">
        <v>10</v>
      </c>
      <c r="U4" s="36" t="s">
        <v>11</v>
      </c>
      <c r="V4" s="37" t="s">
        <v>18</v>
      </c>
      <c r="X4" s="30" t="s">
        <v>24</v>
      </c>
      <c r="Y4" s="31" t="s">
        <v>19</v>
      </c>
      <c r="Z4" s="31" t="s">
        <v>10</v>
      </c>
      <c r="AA4" s="38" t="s">
        <v>11</v>
      </c>
      <c r="AB4" s="39" t="s">
        <v>18</v>
      </c>
      <c r="AD4" s="30" t="s">
        <v>19</v>
      </c>
      <c r="AE4" s="31" t="s">
        <v>10</v>
      </c>
      <c r="AF4" s="31" t="s">
        <v>11</v>
      </c>
      <c r="AG4" s="38" t="s">
        <v>24</v>
      </c>
      <c r="AH4" s="40" t="s">
        <v>22</v>
      </c>
      <c r="AJ4" s="41" t="s">
        <v>10</v>
      </c>
      <c r="AK4" s="42" t="s">
        <v>19</v>
      </c>
      <c r="AL4" s="43" t="s">
        <v>11</v>
      </c>
      <c r="AM4" s="44" t="s">
        <v>25</v>
      </c>
      <c r="AO4" s="45"/>
      <c r="AS4" s="46"/>
    </row>
    <row r="5" spans="2:45" ht="18" customHeight="1" thickBot="1" x14ac:dyDescent="0.35">
      <c r="B5" s="47">
        <v>1</v>
      </c>
      <c r="C5" s="48" t="s">
        <v>26</v>
      </c>
      <c r="D5" s="49">
        <v>201</v>
      </c>
      <c r="E5" s="50">
        <v>280</v>
      </c>
      <c r="F5" s="51">
        <v>18.3</v>
      </c>
      <c r="G5" s="52">
        <f t="shared" ref="G5:G48" si="0">100/(0.7*F5)*10000</f>
        <v>78064.012490241992</v>
      </c>
      <c r="H5" s="52">
        <v>75000</v>
      </c>
      <c r="I5" s="53">
        <v>19.399999999999999</v>
      </c>
      <c r="J5" s="54">
        <v>9982.363315696648</v>
      </c>
      <c r="K5" s="55">
        <v>9355.5637586645316</v>
      </c>
      <c r="M5" s="57" t="s">
        <v>27</v>
      </c>
      <c r="N5" s="58"/>
      <c r="O5" s="58"/>
      <c r="P5" s="58"/>
      <c r="Q5" s="59"/>
      <c r="S5" s="60">
        <v>1</v>
      </c>
      <c r="T5" s="61" t="s">
        <v>28</v>
      </c>
      <c r="U5" s="62">
        <v>5182</v>
      </c>
      <c r="V5" s="63">
        <v>12927.279438907346</v>
      </c>
      <c r="X5" s="64">
        <v>200</v>
      </c>
      <c r="Y5" s="65">
        <v>1</v>
      </c>
      <c r="Z5" s="65" t="s">
        <v>26</v>
      </c>
      <c r="AA5" s="66">
        <v>201</v>
      </c>
      <c r="AB5" s="67">
        <v>9355.5637586645316</v>
      </c>
      <c r="AD5" s="60">
        <v>1</v>
      </c>
      <c r="AE5" s="61" t="s">
        <v>29</v>
      </c>
      <c r="AF5" s="68" t="s">
        <v>30</v>
      </c>
      <c r="AG5" s="69">
        <v>390</v>
      </c>
      <c r="AH5" s="70">
        <v>19.100000000000001</v>
      </c>
      <c r="AJ5" s="64" t="s">
        <v>31</v>
      </c>
      <c r="AK5" s="65">
        <v>1</v>
      </c>
      <c r="AL5" s="71">
        <v>43</v>
      </c>
      <c r="AM5" s="67">
        <v>10381.444567491078</v>
      </c>
      <c r="AO5" s="72" t="s">
        <v>32</v>
      </c>
      <c r="AP5" s="73" t="s">
        <v>33</v>
      </c>
      <c r="AQ5" s="1"/>
      <c r="AR5" s="1"/>
      <c r="AS5" s="46"/>
    </row>
    <row r="6" spans="2:45" ht="18" customHeight="1" x14ac:dyDescent="0.3">
      <c r="B6" s="60">
        <v>2</v>
      </c>
      <c r="C6" s="61" t="s">
        <v>34</v>
      </c>
      <c r="D6" s="68">
        <v>344</v>
      </c>
      <c r="E6" s="74">
        <v>300</v>
      </c>
      <c r="F6" s="75">
        <v>17.3</v>
      </c>
      <c r="G6" s="76">
        <f t="shared" si="0"/>
        <v>82576.383154417854</v>
      </c>
      <c r="H6" s="76">
        <v>80000</v>
      </c>
      <c r="I6" s="77">
        <v>21</v>
      </c>
      <c r="J6" s="78">
        <v>9594.3562610229274</v>
      </c>
      <c r="K6" s="63">
        <v>8813.4202862885031</v>
      </c>
      <c r="M6" s="79">
        <v>1</v>
      </c>
      <c r="N6" s="61" t="s">
        <v>28</v>
      </c>
      <c r="O6" s="61">
        <v>6</v>
      </c>
      <c r="P6" s="80">
        <v>23.2</v>
      </c>
      <c r="Q6" s="63">
        <v>12420</v>
      </c>
      <c r="S6" s="81">
        <v>2</v>
      </c>
      <c r="T6" s="82" t="s">
        <v>29</v>
      </c>
      <c r="U6" s="83" t="s">
        <v>35</v>
      </c>
      <c r="V6" s="84">
        <v>12786.185964480539</v>
      </c>
      <c r="X6" s="85">
        <v>300</v>
      </c>
      <c r="Y6" s="61">
        <v>1</v>
      </c>
      <c r="Z6" s="61" t="s">
        <v>29</v>
      </c>
      <c r="AA6" s="62" t="s">
        <v>36</v>
      </c>
      <c r="AB6" s="63">
        <v>12376.522702104097</v>
      </c>
      <c r="AD6" s="81">
        <v>2</v>
      </c>
      <c r="AE6" s="82" t="s">
        <v>26</v>
      </c>
      <c r="AF6" s="86">
        <v>201</v>
      </c>
      <c r="AG6" s="87">
        <v>280</v>
      </c>
      <c r="AH6" s="88">
        <v>19.399999999999999</v>
      </c>
      <c r="AJ6" s="85" t="s">
        <v>37</v>
      </c>
      <c r="AK6" s="61">
        <v>1</v>
      </c>
      <c r="AL6" s="69">
        <v>5601</v>
      </c>
      <c r="AM6" s="63">
        <v>11303.802141011442</v>
      </c>
      <c r="AO6" s="89" t="s">
        <v>38</v>
      </c>
      <c r="AP6" s="90" t="s">
        <v>39</v>
      </c>
    </row>
    <row r="7" spans="2:45" ht="18" customHeight="1" x14ac:dyDescent="0.3">
      <c r="B7" s="81">
        <v>3</v>
      </c>
      <c r="C7" s="82" t="s">
        <v>40</v>
      </c>
      <c r="D7" s="86" t="s">
        <v>41</v>
      </c>
      <c r="E7" s="92">
        <v>330</v>
      </c>
      <c r="F7" s="93">
        <v>17.3</v>
      </c>
      <c r="G7" s="94">
        <f t="shared" si="0"/>
        <v>82576.383154417854</v>
      </c>
      <c r="H7" s="94">
        <v>78000</v>
      </c>
      <c r="I7" s="95">
        <v>19.899999999999999</v>
      </c>
      <c r="J7" s="96">
        <v>10758.377425044093</v>
      </c>
      <c r="K7" s="84">
        <v>10020.3026947213</v>
      </c>
      <c r="M7" s="97">
        <v>2</v>
      </c>
      <c r="N7" s="82" t="s">
        <v>29</v>
      </c>
      <c r="O7" s="82">
        <v>5</v>
      </c>
      <c r="P7" s="98">
        <v>22.7</v>
      </c>
      <c r="Q7" s="84">
        <v>11418</v>
      </c>
      <c r="S7" s="81">
        <v>3</v>
      </c>
      <c r="T7" s="82" t="s">
        <v>28</v>
      </c>
      <c r="U7" s="83">
        <v>5685</v>
      </c>
      <c r="V7" s="84">
        <v>12759.19773594192</v>
      </c>
      <c r="X7" s="99"/>
      <c r="Y7" s="82">
        <v>2</v>
      </c>
      <c r="Z7" s="82" t="s">
        <v>28</v>
      </c>
      <c r="AA7" s="83">
        <v>4351</v>
      </c>
      <c r="AB7" s="84">
        <v>12095.074033058529</v>
      </c>
      <c r="AD7" s="81">
        <v>3</v>
      </c>
      <c r="AE7" s="82" t="s">
        <v>40</v>
      </c>
      <c r="AF7" s="86" t="s">
        <v>42</v>
      </c>
      <c r="AG7" s="87">
        <v>370</v>
      </c>
      <c r="AH7" s="88">
        <v>19.600000000000001</v>
      </c>
      <c r="AJ7" s="99"/>
      <c r="AK7" s="82">
        <v>2</v>
      </c>
      <c r="AL7" s="87">
        <v>6263</v>
      </c>
      <c r="AM7" s="84">
        <v>11095.11504860342</v>
      </c>
      <c r="AO7" s="100" t="s">
        <v>43</v>
      </c>
      <c r="AP7" s="101" t="s">
        <v>44</v>
      </c>
      <c r="AQ7" s="102" t="s">
        <v>45</v>
      </c>
      <c r="AR7" s="73" t="s">
        <v>46</v>
      </c>
      <c r="AS7" s="103" t="s">
        <v>47</v>
      </c>
    </row>
    <row r="8" spans="2:45" ht="18" customHeight="1" thickBot="1" x14ac:dyDescent="0.35">
      <c r="B8" s="81">
        <v>4</v>
      </c>
      <c r="C8" s="82" t="s">
        <v>40</v>
      </c>
      <c r="D8" s="86" t="s">
        <v>42</v>
      </c>
      <c r="E8" s="92">
        <v>370</v>
      </c>
      <c r="F8" s="93">
        <v>18.3</v>
      </c>
      <c r="G8" s="94">
        <f t="shared" si="0"/>
        <v>78064.012490241992</v>
      </c>
      <c r="H8" s="94">
        <v>76000</v>
      </c>
      <c r="I8" s="95">
        <v>19.600000000000001</v>
      </c>
      <c r="J8" s="96">
        <v>12275.132275132275</v>
      </c>
      <c r="K8" s="84">
        <v>11475.821336286454</v>
      </c>
      <c r="M8" s="97">
        <v>3</v>
      </c>
      <c r="N8" s="104" t="s">
        <v>40</v>
      </c>
      <c r="O8" s="82">
        <v>7</v>
      </c>
      <c r="P8" s="98">
        <v>24.3</v>
      </c>
      <c r="Q8" s="84">
        <v>11313</v>
      </c>
      <c r="S8" s="81">
        <v>4</v>
      </c>
      <c r="T8" s="82" t="s">
        <v>28</v>
      </c>
      <c r="U8" s="83">
        <v>4943</v>
      </c>
      <c r="V8" s="84">
        <v>12523.809523809525</v>
      </c>
      <c r="X8" s="99"/>
      <c r="Y8" s="82">
        <v>3</v>
      </c>
      <c r="Z8" s="82" t="s">
        <v>26</v>
      </c>
      <c r="AA8" s="83">
        <v>3700</v>
      </c>
      <c r="AB8" s="84">
        <v>11526.598580862144</v>
      </c>
      <c r="AD8" s="105">
        <v>4</v>
      </c>
      <c r="AE8" s="106" t="s">
        <v>40</v>
      </c>
      <c r="AF8" s="107" t="s">
        <v>41</v>
      </c>
      <c r="AG8" s="108">
        <v>330</v>
      </c>
      <c r="AH8" s="109">
        <v>19.899999999999999</v>
      </c>
      <c r="AJ8" s="99"/>
      <c r="AK8" s="82">
        <v>3</v>
      </c>
      <c r="AL8" s="87">
        <v>457</v>
      </c>
      <c r="AM8" s="84">
        <v>10472.909232599153</v>
      </c>
      <c r="AO8" s="100"/>
      <c r="AP8" s="110"/>
      <c r="AQ8" s="110"/>
      <c r="AR8" s="73" t="s">
        <v>48</v>
      </c>
      <c r="AS8" s="103" t="s">
        <v>49</v>
      </c>
    </row>
    <row r="9" spans="2:45" ht="18" customHeight="1" x14ac:dyDescent="0.3">
      <c r="B9" s="81">
        <v>5</v>
      </c>
      <c r="C9" s="82" t="s">
        <v>28</v>
      </c>
      <c r="D9" s="86">
        <v>4351</v>
      </c>
      <c r="E9" s="92">
        <v>330</v>
      </c>
      <c r="F9" s="93">
        <v>18.3</v>
      </c>
      <c r="G9" s="94">
        <f t="shared" si="0"/>
        <v>78064.012490241992</v>
      </c>
      <c r="H9" s="94">
        <v>80000</v>
      </c>
      <c r="I9" s="95">
        <v>20.3</v>
      </c>
      <c r="J9" s="96">
        <v>13051.146384479716</v>
      </c>
      <c r="K9" s="84">
        <v>12095.074033058529</v>
      </c>
      <c r="M9" s="97">
        <v>4</v>
      </c>
      <c r="N9" s="82" t="s">
        <v>37</v>
      </c>
      <c r="O9" s="82">
        <v>6</v>
      </c>
      <c r="P9" s="98">
        <v>24.9</v>
      </c>
      <c r="Q9" s="84">
        <v>10505</v>
      </c>
      <c r="S9" s="81">
        <v>5</v>
      </c>
      <c r="T9" s="82" t="s">
        <v>28</v>
      </c>
      <c r="U9" s="83">
        <v>5830</v>
      </c>
      <c r="V9" s="84">
        <v>12511.381813707396</v>
      </c>
      <c r="X9" s="99"/>
      <c r="Y9" s="82">
        <v>4</v>
      </c>
      <c r="Z9" s="82" t="s">
        <v>50</v>
      </c>
      <c r="AA9" s="83">
        <v>3023</v>
      </c>
      <c r="AB9" s="84">
        <v>11517.165005537097</v>
      </c>
      <c r="AD9" s="60">
        <v>5</v>
      </c>
      <c r="AE9" s="61" t="s">
        <v>28</v>
      </c>
      <c r="AF9" s="68">
        <v>4351</v>
      </c>
      <c r="AG9" s="69">
        <v>330</v>
      </c>
      <c r="AH9" s="70">
        <v>20.3</v>
      </c>
      <c r="AJ9" s="99"/>
      <c r="AK9" s="82">
        <v>4</v>
      </c>
      <c r="AL9" s="87">
        <v>4567</v>
      </c>
      <c r="AM9" s="84">
        <v>10373.200442967885</v>
      </c>
      <c r="AO9" s="100"/>
      <c r="AP9" s="73" t="s">
        <v>51</v>
      </c>
      <c r="AQ9" s="73" t="s">
        <v>52</v>
      </c>
      <c r="AR9" s="73" t="s">
        <v>48</v>
      </c>
      <c r="AS9" s="103" t="s">
        <v>53</v>
      </c>
    </row>
    <row r="10" spans="2:45" ht="18" customHeight="1" thickBot="1" x14ac:dyDescent="0.35">
      <c r="B10" s="81">
        <v>6</v>
      </c>
      <c r="C10" s="82" t="s">
        <v>29</v>
      </c>
      <c r="D10" s="86" t="s">
        <v>36</v>
      </c>
      <c r="E10" s="92">
        <v>350</v>
      </c>
      <c r="F10" s="93">
        <v>18.3</v>
      </c>
      <c r="G10" s="94">
        <f t="shared" si="0"/>
        <v>78064.012490241992</v>
      </c>
      <c r="H10" s="94">
        <v>76000</v>
      </c>
      <c r="I10" s="95">
        <v>20.8</v>
      </c>
      <c r="J10" s="96">
        <v>13439.153439153439</v>
      </c>
      <c r="K10" s="84">
        <v>12376.522702104097</v>
      </c>
      <c r="M10" s="97">
        <v>5</v>
      </c>
      <c r="N10" s="82" t="s">
        <v>50</v>
      </c>
      <c r="O10" s="82">
        <v>4</v>
      </c>
      <c r="P10" s="98">
        <v>24.9</v>
      </c>
      <c r="Q10" s="84">
        <v>10480</v>
      </c>
      <c r="S10" s="81">
        <v>6</v>
      </c>
      <c r="T10" s="82" t="s">
        <v>29</v>
      </c>
      <c r="U10" s="83" t="s">
        <v>36</v>
      </c>
      <c r="V10" s="84">
        <v>12376.522702104097</v>
      </c>
      <c r="X10" s="99"/>
      <c r="Y10" s="82">
        <v>5</v>
      </c>
      <c r="Z10" s="82" t="s">
        <v>40</v>
      </c>
      <c r="AA10" s="83" t="s">
        <v>42</v>
      </c>
      <c r="AB10" s="84">
        <v>11475.821336286454</v>
      </c>
      <c r="AD10" s="105">
        <v>6</v>
      </c>
      <c r="AE10" s="106" t="s">
        <v>29</v>
      </c>
      <c r="AF10" s="107" t="s">
        <v>36</v>
      </c>
      <c r="AG10" s="108">
        <v>350</v>
      </c>
      <c r="AH10" s="109">
        <v>20.8</v>
      </c>
      <c r="AJ10" s="99"/>
      <c r="AK10" s="82">
        <v>5</v>
      </c>
      <c r="AL10" s="87">
        <v>555</v>
      </c>
      <c r="AM10" s="84">
        <v>10070.136581764489</v>
      </c>
      <c r="AO10" s="111"/>
      <c r="AP10" s="73" t="s">
        <v>54</v>
      </c>
      <c r="AQ10" s="73" t="s">
        <v>55</v>
      </c>
      <c r="AR10" s="73" t="s">
        <v>56</v>
      </c>
      <c r="AS10" s="103" t="s">
        <v>57</v>
      </c>
    </row>
    <row r="11" spans="2:45" ht="18" customHeight="1" thickBot="1" x14ac:dyDescent="0.35">
      <c r="B11" s="81">
        <v>7</v>
      </c>
      <c r="C11" s="82" t="s">
        <v>29</v>
      </c>
      <c r="D11" s="86" t="s">
        <v>30</v>
      </c>
      <c r="E11" s="92">
        <v>390</v>
      </c>
      <c r="F11" s="93">
        <v>18.3</v>
      </c>
      <c r="G11" s="94">
        <f t="shared" si="0"/>
        <v>78064.012490241992</v>
      </c>
      <c r="H11" s="94">
        <v>76000</v>
      </c>
      <c r="I11" s="95">
        <v>19.100000000000001</v>
      </c>
      <c r="J11" s="96">
        <v>10582.010582010582</v>
      </c>
      <c r="K11" s="84">
        <v>9954.4727451704202</v>
      </c>
      <c r="M11" s="97">
        <v>6</v>
      </c>
      <c r="N11" s="104" t="s">
        <v>31</v>
      </c>
      <c r="O11" s="82">
        <v>1</v>
      </c>
      <c r="P11" s="98">
        <v>23.3</v>
      </c>
      <c r="Q11" s="84">
        <v>10381</v>
      </c>
      <c r="S11" s="81">
        <v>7</v>
      </c>
      <c r="T11" s="82" t="s">
        <v>28</v>
      </c>
      <c r="U11" s="83">
        <v>4351</v>
      </c>
      <c r="V11" s="84">
        <v>12095.074033058529</v>
      </c>
      <c r="X11" s="99"/>
      <c r="Y11" s="82">
        <v>6</v>
      </c>
      <c r="Z11" s="82" t="s">
        <v>40</v>
      </c>
      <c r="AA11" s="83" t="s">
        <v>41</v>
      </c>
      <c r="AB11" s="84">
        <v>10020.3026947213</v>
      </c>
      <c r="AD11" s="60">
        <v>7</v>
      </c>
      <c r="AE11" s="61" t="s">
        <v>34</v>
      </c>
      <c r="AF11" s="68">
        <v>344</v>
      </c>
      <c r="AG11" s="69">
        <v>300</v>
      </c>
      <c r="AH11" s="70">
        <v>21</v>
      </c>
      <c r="AJ11" s="112"/>
      <c r="AK11" s="106">
        <v>6</v>
      </c>
      <c r="AL11" s="108">
        <v>427</v>
      </c>
      <c r="AM11" s="113">
        <v>9716.0493827160499</v>
      </c>
      <c r="AO11" s="114" t="s">
        <v>58</v>
      </c>
      <c r="AP11" s="101" t="s">
        <v>59</v>
      </c>
      <c r="AQ11" s="101" t="s">
        <v>60</v>
      </c>
      <c r="AR11" s="90" t="s">
        <v>61</v>
      </c>
      <c r="AS11" s="115" t="s">
        <v>62</v>
      </c>
    </row>
    <row r="12" spans="2:45" ht="18" customHeight="1" thickBot="1" x14ac:dyDescent="0.35">
      <c r="B12" s="81">
        <v>8</v>
      </c>
      <c r="C12" s="82" t="s">
        <v>50</v>
      </c>
      <c r="D12" s="86">
        <v>3023</v>
      </c>
      <c r="E12" s="92">
        <v>390</v>
      </c>
      <c r="F12" s="93">
        <v>18.3</v>
      </c>
      <c r="G12" s="94">
        <f t="shared" si="0"/>
        <v>78064.012490241992</v>
      </c>
      <c r="H12" s="94">
        <v>74000</v>
      </c>
      <c r="I12" s="95">
        <v>22</v>
      </c>
      <c r="J12" s="96">
        <v>12698.412698412698</v>
      </c>
      <c r="K12" s="84">
        <v>11517.165005537097</v>
      </c>
      <c r="M12" s="97">
        <v>7</v>
      </c>
      <c r="N12" s="104" t="s">
        <v>63</v>
      </c>
      <c r="O12" s="104">
        <v>6</v>
      </c>
      <c r="P12" s="116">
        <v>23.6</v>
      </c>
      <c r="Q12" s="84">
        <v>9819</v>
      </c>
      <c r="S12" s="105">
        <v>8</v>
      </c>
      <c r="T12" s="106" t="s">
        <v>40</v>
      </c>
      <c r="U12" s="117" t="s">
        <v>64</v>
      </c>
      <c r="V12" s="113">
        <v>12042.163980148476</v>
      </c>
      <c r="X12" s="99"/>
      <c r="Y12" s="82">
        <v>7</v>
      </c>
      <c r="Z12" s="82" t="s">
        <v>29</v>
      </c>
      <c r="AA12" s="83" t="s">
        <v>30</v>
      </c>
      <c r="AB12" s="84">
        <v>9954.4727451704202</v>
      </c>
      <c r="AD12" s="81">
        <v>8</v>
      </c>
      <c r="AE12" s="82" t="s">
        <v>28</v>
      </c>
      <c r="AF12" s="86">
        <v>4943</v>
      </c>
      <c r="AG12" s="87">
        <v>400</v>
      </c>
      <c r="AH12" s="88">
        <v>21.1</v>
      </c>
      <c r="AJ12" s="118" t="s">
        <v>34</v>
      </c>
      <c r="AK12" s="119">
        <v>1</v>
      </c>
      <c r="AL12" s="120">
        <v>424</v>
      </c>
      <c r="AM12" s="121">
        <v>10304.130265370577</v>
      </c>
      <c r="AO12" s="111"/>
      <c r="AP12" s="110"/>
      <c r="AQ12" s="110"/>
      <c r="AR12" s="73" t="s">
        <v>65</v>
      </c>
      <c r="AS12" s="103" t="s">
        <v>66</v>
      </c>
    </row>
    <row r="13" spans="2:45" ht="18" customHeight="1" x14ac:dyDescent="0.3">
      <c r="B13" s="81">
        <v>9</v>
      </c>
      <c r="C13" s="82" t="s">
        <v>63</v>
      </c>
      <c r="D13" s="86">
        <v>3114</v>
      </c>
      <c r="E13" s="92">
        <v>330</v>
      </c>
      <c r="F13" s="93">
        <v>18.3</v>
      </c>
      <c r="G13" s="94">
        <f t="shared" si="0"/>
        <v>78064.012490241992</v>
      </c>
      <c r="H13" s="94">
        <v>75000</v>
      </c>
      <c r="I13" s="95">
        <v>23</v>
      </c>
      <c r="J13" s="96">
        <v>9453.2627865961185</v>
      </c>
      <c r="K13" s="84">
        <v>8463.9678438128049</v>
      </c>
      <c r="M13" s="97">
        <v>8</v>
      </c>
      <c r="N13" s="82" t="s">
        <v>26</v>
      </c>
      <c r="O13" s="104">
        <v>3</v>
      </c>
      <c r="P13" s="116">
        <v>22.1</v>
      </c>
      <c r="Q13" s="84">
        <v>9786</v>
      </c>
      <c r="S13" s="60">
        <v>9</v>
      </c>
      <c r="T13" s="61" t="s">
        <v>40</v>
      </c>
      <c r="U13" s="62" t="s">
        <v>67</v>
      </c>
      <c r="V13" s="63">
        <v>11983.101595504697</v>
      </c>
      <c r="X13" s="99"/>
      <c r="Y13" s="82">
        <v>8</v>
      </c>
      <c r="Z13" s="82" t="s">
        <v>63</v>
      </c>
      <c r="AA13" s="83">
        <v>398</v>
      </c>
      <c r="AB13" s="84">
        <v>9670.0299413477715</v>
      </c>
      <c r="AD13" s="81">
        <v>9</v>
      </c>
      <c r="AE13" s="82" t="s">
        <v>37</v>
      </c>
      <c r="AF13" s="82">
        <v>427</v>
      </c>
      <c r="AG13" s="87">
        <v>400</v>
      </c>
      <c r="AH13" s="88">
        <v>21.3</v>
      </c>
      <c r="AJ13" s="99"/>
      <c r="AK13" s="82">
        <v>2</v>
      </c>
      <c r="AL13" s="83">
        <v>525</v>
      </c>
      <c r="AM13" s="84">
        <v>10137.812230835487</v>
      </c>
      <c r="AO13" s="72" t="s">
        <v>68</v>
      </c>
      <c r="AP13" s="73" t="s">
        <v>69</v>
      </c>
    </row>
    <row r="14" spans="2:45" ht="18" customHeight="1" thickBot="1" x14ac:dyDescent="0.35">
      <c r="B14" s="81">
        <v>10</v>
      </c>
      <c r="C14" s="82" t="s">
        <v>63</v>
      </c>
      <c r="D14" s="86">
        <v>398</v>
      </c>
      <c r="E14" s="92">
        <v>390</v>
      </c>
      <c r="F14" s="93">
        <v>18.3</v>
      </c>
      <c r="G14" s="94">
        <f t="shared" si="0"/>
        <v>78064.012490241992</v>
      </c>
      <c r="H14" s="94">
        <v>84000</v>
      </c>
      <c r="I14" s="95">
        <v>22.7</v>
      </c>
      <c r="J14" s="96">
        <v>10758.377425044093</v>
      </c>
      <c r="K14" s="84">
        <v>9670.0299413477715</v>
      </c>
      <c r="M14" s="122">
        <v>9</v>
      </c>
      <c r="N14" s="106" t="s">
        <v>34</v>
      </c>
      <c r="O14" s="106">
        <v>6</v>
      </c>
      <c r="P14" s="123">
        <v>24.1</v>
      </c>
      <c r="Q14" s="113">
        <v>9457</v>
      </c>
      <c r="S14" s="81">
        <v>10</v>
      </c>
      <c r="T14" s="82" t="s">
        <v>40</v>
      </c>
      <c r="U14" s="83" t="s">
        <v>70</v>
      </c>
      <c r="V14" s="84">
        <v>11736.023953078216</v>
      </c>
      <c r="X14" s="99"/>
      <c r="Y14" s="82">
        <v>9</v>
      </c>
      <c r="Z14" s="82" t="s">
        <v>34</v>
      </c>
      <c r="AA14" s="83">
        <v>344</v>
      </c>
      <c r="AB14" s="84">
        <v>8813.4202862885031</v>
      </c>
      <c r="AD14" s="81">
        <v>10</v>
      </c>
      <c r="AE14" s="82" t="s">
        <v>26</v>
      </c>
      <c r="AF14" s="86">
        <v>3700</v>
      </c>
      <c r="AG14" s="87">
        <v>350</v>
      </c>
      <c r="AH14" s="88">
        <v>21.5</v>
      </c>
      <c r="AJ14" s="99"/>
      <c r="AK14" s="82">
        <v>3</v>
      </c>
      <c r="AL14" s="83" t="s">
        <v>71</v>
      </c>
      <c r="AM14" s="84">
        <v>9944.8751076658045</v>
      </c>
    </row>
    <row r="15" spans="2:45" ht="18" customHeight="1" thickBot="1" x14ac:dyDescent="0.35">
      <c r="B15" s="105">
        <v>11</v>
      </c>
      <c r="C15" s="106" t="s">
        <v>26</v>
      </c>
      <c r="D15" s="107">
        <v>3700</v>
      </c>
      <c r="E15" s="125">
        <v>350</v>
      </c>
      <c r="F15" s="126">
        <v>18.3</v>
      </c>
      <c r="G15" s="127">
        <f t="shared" si="0"/>
        <v>78064.012490241992</v>
      </c>
      <c r="H15" s="127">
        <v>73000</v>
      </c>
      <c r="I15" s="128">
        <v>21.5</v>
      </c>
      <c r="J15" s="129">
        <v>12627.865961199293</v>
      </c>
      <c r="K15" s="113">
        <v>11526.598580862144</v>
      </c>
      <c r="L15" s="130"/>
      <c r="M15" s="57" t="s">
        <v>24</v>
      </c>
      <c r="N15" s="58"/>
      <c r="O15" s="58"/>
      <c r="P15" s="58"/>
      <c r="Q15" s="59"/>
      <c r="S15" s="81">
        <v>11</v>
      </c>
      <c r="T15" s="82" t="s">
        <v>28</v>
      </c>
      <c r="U15" s="83">
        <v>5075</v>
      </c>
      <c r="V15" s="84">
        <v>11702.719330626307</v>
      </c>
      <c r="X15" s="112"/>
      <c r="Y15" s="106">
        <v>10</v>
      </c>
      <c r="Z15" s="106" t="s">
        <v>63</v>
      </c>
      <c r="AA15" s="117">
        <v>3114</v>
      </c>
      <c r="AB15" s="113">
        <v>8463.9678438128049</v>
      </c>
      <c r="AD15" s="81">
        <v>11</v>
      </c>
      <c r="AE15" s="82" t="s">
        <v>29</v>
      </c>
      <c r="AF15" s="86" t="s">
        <v>72</v>
      </c>
      <c r="AG15" s="87">
        <v>470</v>
      </c>
      <c r="AH15" s="88">
        <v>21.5</v>
      </c>
      <c r="AJ15" s="99"/>
      <c r="AK15" s="82">
        <v>4</v>
      </c>
      <c r="AL15" s="83">
        <v>678</v>
      </c>
      <c r="AM15" s="84">
        <v>8860.9573028177674</v>
      </c>
      <c r="AO15" s="131"/>
      <c r="AP15" s="132"/>
      <c r="AQ15" s="132"/>
      <c r="AR15" s="132"/>
      <c r="AS15" s="133"/>
    </row>
    <row r="16" spans="2:45" ht="18" customHeight="1" thickBot="1" x14ac:dyDescent="0.35">
      <c r="B16" s="60">
        <v>12</v>
      </c>
      <c r="C16" s="61" t="s">
        <v>31</v>
      </c>
      <c r="D16" s="61">
        <v>43</v>
      </c>
      <c r="E16" s="74">
        <v>400</v>
      </c>
      <c r="F16" s="75">
        <v>21.4</v>
      </c>
      <c r="G16" s="76">
        <f t="shared" si="0"/>
        <v>66755.674232309757</v>
      </c>
      <c r="H16" s="76">
        <v>67000</v>
      </c>
      <c r="I16" s="77">
        <v>23.3</v>
      </c>
      <c r="J16" s="78">
        <v>11640.211640211639</v>
      </c>
      <c r="K16" s="63">
        <v>10381.444567491078</v>
      </c>
      <c r="M16" s="79">
        <v>1</v>
      </c>
      <c r="N16" s="134">
        <v>600</v>
      </c>
      <c r="O16" s="134">
        <v>6</v>
      </c>
      <c r="P16" s="135">
        <v>28.1</v>
      </c>
      <c r="Q16" s="63">
        <v>11346</v>
      </c>
      <c r="S16" s="81">
        <v>12</v>
      </c>
      <c r="T16" s="82" t="s">
        <v>29</v>
      </c>
      <c r="U16" s="83" t="s">
        <v>73</v>
      </c>
      <c r="V16" s="84">
        <v>11672.203765227021</v>
      </c>
      <c r="X16" s="118">
        <v>400</v>
      </c>
      <c r="Y16" s="119">
        <v>1</v>
      </c>
      <c r="Z16" s="119" t="s">
        <v>28</v>
      </c>
      <c r="AA16" s="120">
        <v>5182</v>
      </c>
      <c r="AB16" s="121">
        <v>12927.279438907346</v>
      </c>
      <c r="AD16" s="105">
        <v>12</v>
      </c>
      <c r="AE16" s="106" t="s">
        <v>37</v>
      </c>
      <c r="AF16" s="106">
        <v>4567</v>
      </c>
      <c r="AG16" s="108">
        <v>400</v>
      </c>
      <c r="AH16" s="109">
        <v>21.7</v>
      </c>
      <c r="AJ16" s="99"/>
      <c r="AK16" s="82">
        <v>5</v>
      </c>
      <c r="AL16" s="83">
        <v>344</v>
      </c>
      <c r="AM16" s="84">
        <v>8813.4202862885031</v>
      </c>
      <c r="AO16" s="131"/>
      <c r="AP16" s="132"/>
      <c r="AQ16" s="132"/>
      <c r="AR16" s="132"/>
      <c r="AS16" s="133"/>
    </row>
    <row r="17" spans="2:45" ht="18" customHeight="1" thickBot="1" x14ac:dyDescent="0.35">
      <c r="B17" s="81">
        <v>13</v>
      </c>
      <c r="C17" s="82" t="s">
        <v>37</v>
      </c>
      <c r="D17" s="82">
        <v>427</v>
      </c>
      <c r="E17" s="92">
        <v>400</v>
      </c>
      <c r="F17" s="93">
        <v>22.4</v>
      </c>
      <c r="G17" s="94">
        <f t="shared" si="0"/>
        <v>63775.510204081642</v>
      </c>
      <c r="H17" s="94">
        <v>62000</v>
      </c>
      <c r="I17" s="95">
        <v>21.3</v>
      </c>
      <c r="J17" s="96">
        <v>10617.283950617284</v>
      </c>
      <c r="K17" s="84">
        <v>9716.0493827160499</v>
      </c>
      <c r="M17" s="97">
        <v>2</v>
      </c>
      <c r="N17" s="104">
        <v>400</v>
      </c>
      <c r="O17" s="104">
        <v>16</v>
      </c>
      <c r="P17" s="116">
        <v>23.2</v>
      </c>
      <c r="Q17" s="84">
        <v>10909</v>
      </c>
      <c r="S17" s="81">
        <v>13</v>
      </c>
      <c r="T17" s="82" t="s">
        <v>26</v>
      </c>
      <c r="U17" s="83">
        <v>3700</v>
      </c>
      <c r="V17" s="84">
        <v>11526.598580862144</v>
      </c>
      <c r="X17" s="99"/>
      <c r="Y17" s="82">
        <v>2</v>
      </c>
      <c r="Z17" s="82" t="s">
        <v>28</v>
      </c>
      <c r="AA17" s="83">
        <v>5685</v>
      </c>
      <c r="AB17" s="84">
        <v>12759.19773594192</v>
      </c>
      <c r="AD17" s="60">
        <v>13</v>
      </c>
      <c r="AE17" s="61" t="s">
        <v>50</v>
      </c>
      <c r="AF17" s="68">
        <v>3023</v>
      </c>
      <c r="AG17" s="69">
        <v>390</v>
      </c>
      <c r="AH17" s="70">
        <v>22</v>
      </c>
      <c r="AJ17" s="136"/>
      <c r="AK17" s="137">
        <v>6</v>
      </c>
      <c r="AL17" s="138">
        <v>572</v>
      </c>
      <c r="AM17" s="139">
        <v>8682.1705426356584</v>
      </c>
      <c r="AO17" s="131"/>
      <c r="AP17" s="132"/>
      <c r="AQ17" s="132"/>
      <c r="AR17" s="132"/>
      <c r="AS17" s="133"/>
    </row>
    <row r="18" spans="2:45" ht="18" customHeight="1" x14ac:dyDescent="0.3">
      <c r="B18" s="81">
        <v>14</v>
      </c>
      <c r="C18" s="82" t="s">
        <v>37</v>
      </c>
      <c r="D18" s="82">
        <v>457</v>
      </c>
      <c r="E18" s="92">
        <v>400</v>
      </c>
      <c r="F18" s="93">
        <v>22.4</v>
      </c>
      <c r="G18" s="94">
        <f t="shared" si="0"/>
        <v>63775.510204081642</v>
      </c>
      <c r="H18" s="94">
        <v>64000</v>
      </c>
      <c r="I18" s="95">
        <v>24.9</v>
      </c>
      <c r="J18" s="96">
        <v>11992.945326278659</v>
      </c>
      <c r="K18" s="84">
        <v>10472.909232599153</v>
      </c>
      <c r="M18" s="97">
        <v>3</v>
      </c>
      <c r="N18" s="104">
        <v>300</v>
      </c>
      <c r="O18" s="104">
        <v>10</v>
      </c>
      <c r="P18" s="116">
        <v>21</v>
      </c>
      <c r="Q18" s="84">
        <v>10591</v>
      </c>
      <c r="S18" s="81">
        <v>14</v>
      </c>
      <c r="T18" s="82" t="s">
        <v>50</v>
      </c>
      <c r="U18" s="83">
        <v>3023</v>
      </c>
      <c r="V18" s="84">
        <v>11517.165005537097</v>
      </c>
      <c r="X18" s="99"/>
      <c r="Y18" s="82">
        <v>3</v>
      </c>
      <c r="Z18" s="82" t="s">
        <v>28</v>
      </c>
      <c r="AA18" s="83">
        <v>4943</v>
      </c>
      <c r="AB18" s="84">
        <v>12523.809523809525</v>
      </c>
      <c r="AD18" s="81">
        <v>14</v>
      </c>
      <c r="AE18" s="82" t="s">
        <v>34</v>
      </c>
      <c r="AF18" s="86">
        <v>424</v>
      </c>
      <c r="AG18" s="87">
        <v>460</v>
      </c>
      <c r="AH18" s="88">
        <v>22.7</v>
      </c>
      <c r="AJ18" s="85" t="s">
        <v>40</v>
      </c>
      <c r="AK18" s="61">
        <v>1</v>
      </c>
      <c r="AL18" s="62" t="s">
        <v>64</v>
      </c>
      <c r="AM18" s="63">
        <v>12042.163980148476</v>
      </c>
      <c r="AO18" s="131"/>
      <c r="AP18" s="132"/>
      <c r="AQ18" s="132"/>
      <c r="AR18" s="132"/>
      <c r="AS18" s="133"/>
    </row>
    <row r="19" spans="2:45" ht="18" customHeight="1" thickBot="1" x14ac:dyDescent="0.35">
      <c r="B19" s="81">
        <v>15</v>
      </c>
      <c r="C19" s="82" t="s">
        <v>37</v>
      </c>
      <c r="D19" s="82">
        <v>4567</v>
      </c>
      <c r="E19" s="92">
        <v>400</v>
      </c>
      <c r="F19" s="93">
        <v>22.4</v>
      </c>
      <c r="G19" s="94">
        <f t="shared" si="0"/>
        <v>63775.510204081642</v>
      </c>
      <c r="H19" s="94">
        <v>65000</v>
      </c>
      <c r="I19" s="95">
        <v>21.7</v>
      </c>
      <c r="J19" s="96">
        <v>11393.298059964727</v>
      </c>
      <c r="K19" s="84">
        <v>10373.200442967885</v>
      </c>
      <c r="M19" s="97">
        <v>4</v>
      </c>
      <c r="N19" s="104">
        <v>500</v>
      </c>
      <c r="O19" s="104">
        <v>11</v>
      </c>
      <c r="P19" s="116">
        <v>25.4</v>
      </c>
      <c r="Q19" s="84">
        <v>10296</v>
      </c>
      <c r="S19" s="81">
        <v>15</v>
      </c>
      <c r="T19" s="82" t="s">
        <v>40</v>
      </c>
      <c r="U19" s="83" t="s">
        <v>42</v>
      </c>
      <c r="V19" s="84">
        <v>11475.821336286454</v>
      </c>
      <c r="X19" s="99"/>
      <c r="Y19" s="82">
        <v>4</v>
      </c>
      <c r="Z19" s="82" t="s">
        <v>40</v>
      </c>
      <c r="AA19" s="83" t="s">
        <v>70</v>
      </c>
      <c r="AB19" s="84">
        <v>11736.023953078216</v>
      </c>
      <c r="AD19" s="105">
        <v>15</v>
      </c>
      <c r="AE19" s="106" t="s">
        <v>63</v>
      </c>
      <c r="AF19" s="107">
        <v>398</v>
      </c>
      <c r="AG19" s="108">
        <v>390</v>
      </c>
      <c r="AH19" s="109">
        <v>22.7</v>
      </c>
      <c r="AJ19" s="99"/>
      <c r="AK19" s="82">
        <v>2</v>
      </c>
      <c r="AL19" s="83" t="s">
        <v>67</v>
      </c>
      <c r="AM19" s="84">
        <v>11983.101595504697</v>
      </c>
      <c r="AO19" s="131"/>
      <c r="AP19" s="132"/>
      <c r="AQ19" s="132"/>
      <c r="AR19" s="132"/>
      <c r="AS19" s="133"/>
    </row>
    <row r="20" spans="2:45" ht="18" customHeight="1" thickBot="1" x14ac:dyDescent="0.35">
      <c r="B20" s="81">
        <v>16</v>
      </c>
      <c r="C20" s="82" t="s">
        <v>34</v>
      </c>
      <c r="D20" s="86">
        <v>424</v>
      </c>
      <c r="E20" s="92">
        <v>460</v>
      </c>
      <c r="F20" s="93">
        <v>18.3</v>
      </c>
      <c r="G20" s="94">
        <f t="shared" si="0"/>
        <v>78064.012490241992</v>
      </c>
      <c r="H20" s="94">
        <v>71000</v>
      </c>
      <c r="I20" s="95">
        <v>22.7</v>
      </c>
      <c r="J20" s="96">
        <v>11463.844797178132</v>
      </c>
      <c r="K20" s="84">
        <v>10304.130265370577</v>
      </c>
      <c r="M20" s="105">
        <v>5</v>
      </c>
      <c r="N20" s="140">
        <v>200</v>
      </c>
      <c r="O20" s="140">
        <v>1</v>
      </c>
      <c r="P20" s="141">
        <v>19.399999999999999</v>
      </c>
      <c r="Q20" s="113">
        <v>9356</v>
      </c>
      <c r="S20" s="81">
        <v>16</v>
      </c>
      <c r="T20" s="82" t="s">
        <v>50</v>
      </c>
      <c r="U20" s="83">
        <v>6000</v>
      </c>
      <c r="V20" s="84">
        <v>11306.016980435583</v>
      </c>
      <c r="X20" s="99"/>
      <c r="Y20" s="82">
        <v>5</v>
      </c>
      <c r="Z20" s="82" t="s">
        <v>28</v>
      </c>
      <c r="AA20" s="83">
        <v>5075</v>
      </c>
      <c r="AB20" s="84">
        <v>11702.719330626307</v>
      </c>
      <c r="AD20" s="60">
        <v>16</v>
      </c>
      <c r="AE20" s="61" t="s">
        <v>63</v>
      </c>
      <c r="AF20" s="68" t="s">
        <v>74</v>
      </c>
      <c r="AG20" s="69">
        <v>450</v>
      </c>
      <c r="AH20" s="70">
        <v>23</v>
      </c>
      <c r="AJ20" s="99"/>
      <c r="AK20" s="82">
        <v>3</v>
      </c>
      <c r="AL20" s="83" t="s">
        <v>70</v>
      </c>
      <c r="AM20" s="84">
        <v>11736.023953078216</v>
      </c>
    </row>
    <row r="21" spans="2:45" ht="18" customHeight="1" x14ac:dyDescent="0.3">
      <c r="B21" s="81">
        <v>17</v>
      </c>
      <c r="C21" s="82" t="s">
        <v>40</v>
      </c>
      <c r="D21" s="86" t="s">
        <v>70</v>
      </c>
      <c r="E21" s="92">
        <v>480</v>
      </c>
      <c r="F21" s="93">
        <v>20.399999999999999</v>
      </c>
      <c r="G21" s="94">
        <f t="shared" si="0"/>
        <v>70028.011204481794</v>
      </c>
      <c r="H21" s="94">
        <v>65000</v>
      </c>
      <c r="I21" s="95">
        <v>23.9</v>
      </c>
      <c r="J21" s="96">
        <v>13262.78659611993</v>
      </c>
      <c r="K21" s="84">
        <v>11736.023953078216</v>
      </c>
      <c r="S21" s="81">
        <v>17</v>
      </c>
      <c r="T21" s="82" t="s">
        <v>37</v>
      </c>
      <c r="U21" s="87">
        <v>5601</v>
      </c>
      <c r="V21" s="84">
        <v>11303.802141011442</v>
      </c>
      <c r="X21" s="99"/>
      <c r="Y21" s="82">
        <v>6</v>
      </c>
      <c r="Z21" s="82" t="s">
        <v>29</v>
      </c>
      <c r="AA21" s="83" t="s">
        <v>73</v>
      </c>
      <c r="AB21" s="84">
        <v>11672.203765227021</v>
      </c>
      <c r="AD21" s="81">
        <v>17</v>
      </c>
      <c r="AE21" s="82" t="s">
        <v>34</v>
      </c>
      <c r="AF21" s="86">
        <v>525</v>
      </c>
      <c r="AG21" s="87">
        <v>510</v>
      </c>
      <c r="AH21" s="88">
        <v>23</v>
      </c>
      <c r="AJ21" s="99"/>
      <c r="AK21" s="82">
        <v>4</v>
      </c>
      <c r="AL21" s="83" t="s">
        <v>42</v>
      </c>
      <c r="AM21" s="84">
        <v>11475.821336286454</v>
      </c>
    </row>
    <row r="22" spans="2:45" ht="18" customHeight="1" x14ac:dyDescent="0.3">
      <c r="B22" s="81">
        <v>18</v>
      </c>
      <c r="C22" s="82" t="s">
        <v>28</v>
      </c>
      <c r="D22" s="86">
        <v>4943</v>
      </c>
      <c r="E22" s="92">
        <v>400</v>
      </c>
      <c r="F22" s="93">
        <v>20.399999999999999</v>
      </c>
      <c r="G22" s="94">
        <f t="shared" si="0"/>
        <v>70028.011204481794</v>
      </c>
      <c r="H22" s="94">
        <v>70000</v>
      </c>
      <c r="I22" s="95">
        <v>21.1</v>
      </c>
      <c r="J22" s="96">
        <v>13650.793650793652</v>
      </c>
      <c r="K22" s="84">
        <v>12523.809523809525</v>
      </c>
      <c r="S22" s="81">
        <v>18</v>
      </c>
      <c r="T22" s="82" t="s">
        <v>40</v>
      </c>
      <c r="U22" s="83" t="s">
        <v>75</v>
      </c>
      <c r="V22" s="84">
        <v>11138.181370739512</v>
      </c>
      <c r="X22" s="99"/>
      <c r="Y22" s="82">
        <v>7</v>
      </c>
      <c r="Z22" s="82" t="s">
        <v>63</v>
      </c>
      <c r="AA22" s="83" t="s">
        <v>74</v>
      </c>
      <c r="AB22" s="84">
        <v>10579.959804766007</v>
      </c>
      <c r="AD22" s="81">
        <v>18</v>
      </c>
      <c r="AE22" s="82" t="s">
        <v>63</v>
      </c>
      <c r="AF22" s="86">
        <v>3114</v>
      </c>
      <c r="AG22" s="87">
        <v>330</v>
      </c>
      <c r="AH22" s="88">
        <v>23</v>
      </c>
      <c r="AJ22" s="99"/>
      <c r="AK22" s="82">
        <v>5</v>
      </c>
      <c r="AL22" s="83" t="s">
        <v>75</v>
      </c>
      <c r="AM22" s="84">
        <v>11138.181370739512</v>
      </c>
    </row>
    <row r="23" spans="2:45" ht="18" customHeight="1" thickBot="1" x14ac:dyDescent="0.35">
      <c r="B23" s="81">
        <v>19</v>
      </c>
      <c r="C23" s="82" t="s">
        <v>28</v>
      </c>
      <c r="D23" s="86">
        <v>5075</v>
      </c>
      <c r="E23" s="92">
        <v>450</v>
      </c>
      <c r="F23" s="93">
        <v>19.399999999999999</v>
      </c>
      <c r="G23" s="94">
        <f t="shared" si="0"/>
        <v>73637.702503681896</v>
      </c>
      <c r="H23" s="94">
        <v>74000</v>
      </c>
      <c r="I23" s="95">
        <v>23.3</v>
      </c>
      <c r="J23" s="96">
        <v>13121.693121693121</v>
      </c>
      <c r="K23" s="84">
        <v>11702.719330626307</v>
      </c>
      <c r="S23" s="105">
        <v>19</v>
      </c>
      <c r="T23" s="106" t="s">
        <v>37</v>
      </c>
      <c r="U23" s="108">
        <v>6263</v>
      </c>
      <c r="V23" s="113">
        <v>11095.11504860342</v>
      </c>
      <c r="X23" s="99"/>
      <c r="Y23" s="82">
        <v>8</v>
      </c>
      <c r="Z23" s="82" t="s">
        <v>37</v>
      </c>
      <c r="AA23" s="87">
        <v>457</v>
      </c>
      <c r="AB23" s="84">
        <v>10472.909232599153</v>
      </c>
      <c r="AD23" s="81">
        <v>19</v>
      </c>
      <c r="AE23" s="82" t="s">
        <v>28</v>
      </c>
      <c r="AF23" s="86">
        <v>5075</v>
      </c>
      <c r="AG23" s="87">
        <v>450</v>
      </c>
      <c r="AH23" s="88">
        <v>23.3</v>
      </c>
      <c r="AJ23" s="99"/>
      <c r="AK23" s="82">
        <v>6</v>
      </c>
      <c r="AL23" s="83" t="s">
        <v>76</v>
      </c>
      <c r="AM23" s="84">
        <v>10795.291415446454</v>
      </c>
    </row>
    <row r="24" spans="2:45" ht="18" customHeight="1" thickBot="1" x14ac:dyDescent="0.35">
      <c r="B24" s="81">
        <v>20</v>
      </c>
      <c r="C24" s="82" t="s">
        <v>28</v>
      </c>
      <c r="D24" s="86">
        <v>5182</v>
      </c>
      <c r="E24" s="92">
        <v>450</v>
      </c>
      <c r="F24" s="93">
        <v>19.399999999999999</v>
      </c>
      <c r="G24" s="94">
        <f t="shared" si="0"/>
        <v>73637.702503681896</v>
      </c>
      <c r="H24" s="94">
        <v>75000</v>
      </c>
      <c r="I24" s="95">
        <v>23.5</v>
      </c>
      <c r="J24" s="96">
        <v>14532.627865961198</v>
      </c>
      <c r="K24" s="84">
        <v>12927.279438907346</v>
      </c>
      <c r="S24" s="60">
        <v>20</v>
      </c>
      <c r="T24" s="61" t="s">
        <v>40</v>
      </c>
      <c r="U24" s="62" t="s">
        <v>76</v>
      </c>
      <c r="V24" s="63">
        <v>10795.291415446454</v>
      </c>
      <c r="X24" s="99"/>
      <c r="Y24" s="82">
        <v>9</v>
      </c>
      <c r="Z24" s="82" t="s">
        <v>31</v>
      </c>
      <c r="AA24" s="87">
        <v>43</v>
      </c>
      <c r="AB24" s="84">
        <v>10381.444567491078</v>
      </c>
      <c r="AD24" s="81">
        <v>20</v>
      </c>
      <c r="AE24" s="82" t="s">
        <v>31</v>
      </c>
      <c r="AF24" s="82">
        <v>43</v>
      </c>
      <c r="AG24" s="87">
        <v>400</v>
      </c>
      <c r="AH24" s="88">
        <v>23.3</v>
      </c>
      <c r="AJ24" s="112"/>
      <c r="AK24" s="106">
        <v>7</v>
      </c>
      <c r="AL24" s="117" t="s">
        <v>41</v>
      </c>
      <c r="AM24" s="113">
        <v>10020.3026947213</v>
      </c>
    </row>
    <row r="25" spans="2:45" ht="18" customHeight="1" x14ac:dyDescent="0.3">
      <c r="B25" s="81">
        <v>21</v>
      </c>
      <c r="C25" s="82" t="s">
        <v>28</v>
      </c>
      <c r="D25" s="86">
        <v>5685</v>
      </c>
      <c r="E25" s="92">
        <v>490</v>
      </c>
      <c r="F25" s="93">
        <v>19.399999999999999</v>
      </c>
      <c r="G25" s="94">
        <f t="shared" si="0"/>
        <v>73637.702503681896</v>
      </c>
      <c r="H25" s="94">
        <v>75000</v>
      </c>
      <c r="I25" s="95">
        <v>25.4</v>
      </c>
      <c r="J25" s="96">
        <v>14708.994708994709</v>
      </c>
      <c r="K25" s="84">
        <v>12759.19773594192</v>
      </c>
      <c r="S25" s="81">
        <v>21</v>
      </c>
      <c r="T25" s="82" t="s">
        <v>63</v>
      </c>
      <c r="U25" s="83">
        <v>5518</v>
      </c>
      <c r="V25" s="84">
        <v>10678.561174685205</v>
      </c>
      <c r="X25" s="99"/>
      <c r="Y25" s="82">
        <v>10</v>
      </c>
      <c r="Z25" s="82" t="s">
        <v>37</v>
      </c>
      <c r="AA25" s="87">
        <v>4567</v>
      </c>
      <c r="AB25" s="84">
        <v>10373.200442967885</v>
      </c>
      <c r="AD25" s="81">
        <v>21</v>
      </c>
      <c r="AE25" s="82" t="s">
        <v>28</v>
      </c>
      <c r="AF25" s="86">
        <v>5182</v>
      </c>
      <c r="AG25" s="87">
        <v>450</v>
      </c>
      <c r="AH25" s="88">
        <v>23.5</v>
      </c>
      <c r="AJ25" s="118" t="s">
        <v>28</v>
      </c>
      <c r="AK25" s="119">
        <v>1</v>
      </c>
      <c r="AL25" s="120">
        <v>5182</v>
      </c>
      <c r="AM25" s="121">
        <v>12927.279438907346</v>
      </c>
    </row>
    <row r="26" spans="2:45" ht="18" customHeight="1" x14ac:dyDescent="0.3">
      <c r="B26" s="81">
        <v>22</v>
      </c>
      <c r="C26" s="82" t="s">
        <v>29</v>
      </c>
      <c r="D26" s="86" t="s">
        <v>73</v>
      </c>
      <c r="E26" s="92">
        <v>430</v>
      </c>
      <c r="F26" s="93">
        <v>18.399999999999999</v>
      </c>
      <c r="G26" s="94">
        <f t="shared" si="0"/>
        <v>77639.751552795031</v>
      </c>
      <c r="H26" s="94">
        <v>71000</v>
      </c>
      <c r="I26" s="95">
        <v>23.5</v>
      </c>
      <c r="J26" s="96">
        <v>13121.693121693121</v>
      </c>
      <c r="K26" s="84">
        <v>11672.203765227021</v>
      </c>
      <c r="S26" s="81">
        <v>22</v>
      </c>
      <c r="T26" s="82" t="s">
        <v>63</v>
      </c>
      <c r="U26" s="83" t="s">
        <v>74</v>
      </c>
      <c r="V26" s="84">
        <v>10579.959804766007</v>
      </c>
      <c r="X26" s="99"/>
      <c r="Y26" s="82">
        <v>11</v>
      </c>
      <c r="Z26" s="82" t="s">
        <v>34</v>
      </c>
      <c r="AA26" s="83">
        <v>424</v>
      </c>
      <c r="AB26" s="84">
        <v>10304.130265370577</v>
      </c>
      <c r="AD26" s="81">
        <v>22</v>
      </c>
      <c r="AE26" s="82" t="s">
        <v>29</v>
      </c>
      <c r="AF26" s="86" t="s">
        <v>73</v>
      </c>
      <c r="AG26" s="87">
        <v>430</v>
      </c>
      <c r="AH26" s="88">
        <v>23.5</v>
      </c>
      <c r="AJ26" s="99"/>
      <c r="AK26" s="82">
        <v>2</v>
      </c>
      <c r="AL26" s="83">
        <v>5685</v>
      </c>
      <c r="AM26" s="84">
        <v>12759.19773594192</v>
      </c>
    </row>
    <row r="27" spans="2:45" ht="18" customHeight="1" x14ac:dyDescent="0.3">
      <c r="B27" s="81">
        <v>23</v>
      </c>
      <c r="C27" s="82" t="s">
        <v>29</v>
      </c>
      <c r="D27" s="86" t="s">
        <v>72</v>
      </c>
      <c r="E27" s="92">
        <v>470</v>
      </c>
      <c r="F27" s="93">
        <v>19.399999999999999</v>
      </c>
      <c r="G27" s="94">
        <f t="shared" si="0"/>
        <v>73637.702503681896</v>
      </c>
      <c r="H27" s="94">
        <v>69000</v>
      </c>
      <c r="I27" s="95">
        <v>21.5</v>
      </c>
      <c r="J27" s="96">
        <v>11287.477954144621</v>
      </c>
      <c r="K27" s="84">
        <v>10303.104876748286</v>
      </c>
      <c r="S27" s="81">
        <v>23</v>
      </c>
      <c r="T27" s="82" t="s">
        <v>37</v>
      </c>
      <c r="U27" s="87">
        <v>457</v>
      </c>
      <c r="V27" s="84">
        <v>10472.909232599153</v>
      </c>
      <c r="X27" s="99"/>
      <c r="Y27" s="82">
        <v>12</v>
      </c>
      <c r="Z27" s="82" t="s">
        <v>29</v>
      </c>
      <c r="AA27" s="83" t="s">
        <v>72</v>
      </c>
      <c r="AB27" s="84">
        <v>10303.104876748286</v>
      </c>
      <c r="AD27" s="81">
        <v>23</v>
      </c>
      <c r="AE27" s="82" t="s">
        <v>63</v>
      </c>
      <c r="AF27" s="86" t="s">
        <v>77</v>
      </c>
      <c r="AG27" s="87">
        <v>450</v>
      </c>
      <c r="AH27" s="88">
        <v>23.6</v>
      </c>
      <c r="AJ27" s="99"/>
      <c r="AK27" s="82">
        <v>3</v>
      </c>
      <c r="AL27" s="83">
        <v>4943</v>
      </c>
      <c r="AM27" s="84">
        <v>12523.809523809525</v>
      </c>
    </row>
    <row r="28" spans="2:45" ht="18" customHeight="1" x14ac:dyDescent="0.3">
      <c r="B28" s="81">
        <v>24</v>
      </c>
      <c r="C28" s="82" t="s">
        <v>50</v>
      </c>
      <c r="D28" s="86">
        <v>4000</v>
      </c>
      <c r="E28" s="92">
        <v>450</v>
      </c>
      <c r="F28" s="93">
        <v>18.399999999999999</v>
      </c>
      <c r="G28" s="94">
        <f t="shared" si="0"/>
        <v>77639.751552795031</v>
      </c>
      <c r="H28" s="94">
        <v>75000</v>
      </c>
      <c r="I28" s="95">
        <v>23.7</v>
      </c>
      <c r="J28" s="96">
        <v>10793.650793650793</v>
      </c>
      <c r="K28" s="84">
        <v>9576.2273901808785</v>
      </c>
      <c r="S28" s="81">
        <v>24</v>
      </c>
      <c r="T28" s="82" t="s">
        <v>31</v>
      </c>
      <c r="U28" s="87">
        <v>43</v>
      </c>
      <c r="V28" s="84">
        <v>10381.444567491078</v>
      </c>
      <c r="X28" s="99"/>
      <c r="Y28" s="82">
        <v>13</v>
      </c>
      <c r="Z28" s="82" t="s">
        <v>63</v>
      </c>
      <c r="AA28" s="83" t="s">
        <v>78</v>
      </c>
      <c r="AB28" s="84">
        <v>9992.9863418235527</v>
      </c>
      <c r="AD28" s="81">
        <v>24</v>
      </c>
      <c r="AE28" s="82" t="s">
        <v>50</v>
      </c>
      <c r="AF28" s="86">
        <v>4000</v>
      </c>
      <c r="AG28" s="87">
        <v>450</v>
      </c>
      <c r="AH28" s="88">
        <v>23.7</v>
      </c>
      <c r="AJ28" s="99"/>
      <c r="AK28" s="82">
        <v>4</v>
      </c>
      <c r="AL28" s="83">
        <v>5830</v>
      </c>
      <c r="AM28" s="84">
        <v>12511.381813707396</v>
      </c>
    </row>
    <row r="29" spans="2:45" ht="18" customHeight="1" thickBot="1" x14ac:dyDescent="0.35">
      <c r="B29" s="81">
        <v>25</v>
      </c>
      <c r="C29" s="82" t="s">
        <v>63</v>
      </c>
      <c r="D29" s="86" t="s">
        <v>74</v>
      </c>
      <c r="E29" s="92">
        <v>450</v>
      </c>
      <c r="F29" s="93">
        <v>19.399999999999999</v>
      </c>
      <c r="G29" s="94">
        <f t="shared" si="0"/>
        <v>73637.702503681896</v>
      </c>
      <c r="H29" s="94">
        <v>69000</v>
      </c>
      <c r="I29" s="95">
        <v>23</v>
      </c>
      <c r="J29" s="96">
        <v>11816.57848324515</v>
      </c>
      <c r="K29" s="84">
        <v>10579.959804766007</v>
      </c>
      <c r="S29" s="81">
        <v>25</v>
      </c>
      <c r="T29" s="82" t="s">
        <v>37</v>
      </c>
      <c r="U29" s="87">
        <v>4567</v>
      </c>
      <c r="V29" s="84">
        <v>10373.200442967885</v>
      </c>
      <c r="X29" s="99"/>
      <c r="Y29" s="82">
        <v>14</v>
      </c>
      <c r="Z29" s="82" t="s">
        <v>37</v>
      </c>
      <c r="AA29" s="87">
        <v>427</v>
      </c>
      <c r="AB29" s="84">
        <v>9716.0493827160499</v>
      </c>
      <c r="AD29" s="105">
        <v>25</v>
      </c>
      <c r="AE29" s="106" t="s">
        <v>40</v>
      </c>
      <c r="AF29" s="107" t="s">
        <v>70</v>
      </c>
      <c r="AG29" s="108">
        <v>480</v>
      </c>
      <c r="AH29" s="109">
        <v>23.9</v>
      </c>
      <c r="AJ29" s="99"/>
      <c r="AK29" s="82">
        <v>5</v>
      </c>
      <c r="AL29" s="83">
        <v>4351</v>
      </c>
      <c r="AM29" s="84">
        <v>12095.074033058529</v>
      </c>
    </row>
    <row r="30" spans="2:45" ht="18" customHeight="1" thickBot="1" x14ac:dyDescent="0.35">
      <c r="B30" s="81">
        <v>26</v>
      </c>
      <c r="C30" s="82" t="s">
        <v>63</v>
      </c>
      <c r="D30" s="86" t="s">
        <v>77</v>
      </c>
      <c r="E30" s="92">
        <v>450</v>
      </c>
      <c r="F30" s="93">
        <v>19.399999999999999</v>
      </c>
      <c r="G30" s="94">
        <f t="shared" si="0"/>
        <v>73637.702503681896</v>
      </c>
      <c r="H30" s="94">
        <v>71000</v>
      </c>
      <c r="I30" s="95">
        <v>23.6</v>
      </c>
      <c r="J30" s="96">
        <v>10723.104056437389</v>
      </c>
      <c r="K30" s="84">
        <v>9526.1063943234494</v>
      </c>
      <c r="S30" s="81">
        <v>26</v>
      </c>
      <c r="T30" s="82" t="s">
        <v>34</v>
      </c>
      <c r="U30" s="83">
        <v>424</v>
      </c>
      <c r="V30" s="84">
        <v>10304.130265370577</v>
      </c>
      <c r="X30" s="99"/>
      <c r="Y30" s="82">
        <v>15</v>
      </c>
      <c r="Z30" s="82" t="s">
        <v>50</v>
      </c>
      <c r="AA30" s="83">
        <v>4000</v>
      </c>
      <c r="AB30" s="84">
        <v>9576.2273901808785</v>
      </c>
      <c r="AD30" s="60">
        <v>26</v>
      </c>
      <c r="AE30" s="61" t="s">
        <v>63</v>
      </c>
      <c r="AF30" s="68" t="s">
        <v>78</v>
      </c>
      <c r="AG30" s="69">
        <v>490</v>
      </c>
      <c r="AH30" s="70">
        <v>24.1</v>
      </c>
      <c r="AJ30" s="136"/>
      <c r="AK30" s="137">
        <v>6</v>
      </c>
      <c r="AL30" s="138">
        <v>5075</v>
      </c>
      <c r="AM30" s="139">
        <v>11702.719330626307</v>
      </c>
    </row>
    <row r="31" spans="2:45" ht="18" customHeight="1" thickBot="1" x14ac:dyDescent="0.35">
      <c r="B31" s="105">
        <v>27</v>
      </c>
      <c r="C31" s="106" t="s">
        <v>63</v>
      </c>
      <c r="D31" s="107" t="s">
        <v>78</v>
      </c>
      <c r="E31" s="125">
        <v>490</v>
      </c>
      <c r="F31" s="126">
        <v>19.399999999999999</v>
      </c>
      <c r="G31" s="127">
        <f t="shared" si="0"/>
        <v>73637.702503681896</v>
      </c>
      <c r="H31" s="127">
        <v>64000</v>
      </c>
      <c r="I31" s="128">
        <v>24.1</v>
      </c>
      <c r="J31" s="129">
        <v>11322.751322751323</v>
      </c>
      <c r="K31" s="113">
        <v>9992.9863418235527</v>
      </c>
      <c r="S31" s="81">
        <v>27</v>
      </c>
      <c r="T31" s="82" t="s">
        <v>29</v>
      </c>
      <c r="U31" s="83" t="s">
        <v>72</v>
      </c>
      <c r="V31" s="84">
        <v>10303.104876748286</v>
      </c>
      <c r="X31" s="136"/>
      <c r="Y31" s="137">
        <v>16</v>
      </c>
      <c r="Z31" s="137" t="s">
        <v>63</v>
      </c>
      <c r="AA31" s="138" t="s">
        <v>77</v>
      </c>
      <c r="AB31" s="139">
        <v>9526.1063943234494</v>
      </c>
      <c r="AD31" s="81">
        <v>27</v>
      </c>
      <c r="AE31" s="82" t="s">
        <v>34</v>
      </c>
      <c r="AF31" s="86">
        <v>572</v>
      </c>
      <c r="AG31" s="87">
        <v>500</v>
      </c>
      <c r="AH31" s="88">
        <v>24.4</v>
      </c>
      <c r="AJ31" s="85" t="s">
        <v>29</v>
      </c>
      <c r="AK31" s="61">
        <v>1</v>
      </c>
      <c r="AL31" s="62" t="s">
        <v>35</v>
      </c>
      <c r="AM31" s="63">
        <v>12786.185964480539</v>
      </c>
    </row>
    <row r="32" spans="2:45" ht="18" customHeight="1" x14ac:dyDescent="0.3">
      <c r="B32" s="60">
        <v>28</v>
      </c>
      <c r="C32" s="61" t="s">
        <v>37</v>
      </c>
      <c r="D32" s="61">
        <v>555</v>
      </c>
      <c r="E32" s="74">
        <v>500</v>
      </c>
      <c r="F32" s="75">
        <v>22.4</v>
      </c>
      <c r="G32" s="76">
        <f t="shared" si="0"/>
        <v>63775.510204081642</v>
      </c>
      <c r="H32" s="76">
        <v>59000</v>
      </c>
      <c r="I32" s="77">
        <v>28</v>
      </c>
      <c r="J32" s="78">
        <v>12028.218694885361</v>
      </c>
      <c r="K32" s="63">
        <v>10070.136581764489</v>
      </c>
      <c r="S32" s="81">
        <v>28</v>
      </c>
      <c r="T32" s="82" t="s">
        <v>34</v>
      </c>
      <c r="U32" s="83">
        <v>525</v>
      </c>
      <c r="V32" s="84">
        <v>10137.812230835487</v>
      </c>
      <c r="X32" s="85">
        <v>500</v>
      </c>
      <c r="Y32" s="61">
        <v>1</v>
      </c>
      <c r="Z32" s="61" t="s">
        <v>28</v>
      </c>
      <c r="AA32" s="62">
        <v>5830</v>
      </c>
      <c r="AB32" s="63">
        <v>12511.381813707396</v>
      </c>
      <c r="AD32" s="81">
        <v>28</v>
      </c>
      <c r="AE32" s="82" t="s">
        <v>37</v>
      </c>
      <c r="AF32" s="82">
        <v>5601</v>
      </c>
      <c r="AG32" s="87">
        <v>500</v>
      </c>
      <c r="AH32" s="88">
        <v>24.7</v>
      </c>
      <c r="AJ32" s="99"/>
      <c r="AK32" s="82">
        <v>2</v>
      </c>
      <c r="AL32" s="83" t="s">
        <v>36</v>
      </c>
      <c r="AM32" s="84">
        <v>12376.522702104097</v>
      </c>
    </row>
    <row r="33" spans="2:39" ht="18" customHeight="1" x14ac:dyDescent="0.3">
      <c r="B33" s="81">
        <v>29</v>
      </c>
      <c r="C33" s="82" t="s">
        <v>37</v>
      </c>
      <c r="D33" s="82">
        <v>5601</v>
      </c>
      <c r="E33" s="92">
        <v>500</v>
      </c>
      <c r="F33" s="93">
        <v>22.4</v>
      </c>
      <c r="G33" s="94">
        <f t="shared" si="0"/>
        <v>63775.510204081642</v>
      </c>
      <c r="H33" s="94">
        <v>59000</v>
      </c>
      <c r="I33" s="95">
        <v>24.7</v>
      </c>
      <c r="J33" s="96">
        <v>12910.052910052909</v>
      </c>
      <c r="K33" s="84">
        <v>11303.802141011442</v>
      </c>
      <c r="S33" s="81">
        <v>29</v>
      </c>
      <c r="T33" s="82" t="s">
        <v>37</v>
      </c>
      <c r="U33" s="87">
        <v>555</v>
      </c>
      <c r="V33" s="84">
        <v>10070.136581764489</v>
      </c>
      <c r="X33" s="99"/>
      <c r="Y33" s="82">
        <v>2</v>
      </c>
      <c r="Z33" s="82" t="s">
        <v>37</v>
      </c>
      <c r="AA33" s="87">
        <v>5601</v>
      </c>
      <c r="AB33" s="84">
        <v>11303.802141011442</v>
      </c>
      <c r="AD33" s="81">
        <v>29</v>
      </c>
      <c r="AE33" s="82" t="s">
        <v>34</v>
      </c>
      <c r="AF33" s="86" t="s">
        <v>71</v>
      </c>
      <c r="AG33" s="87">
        <v>510</v>
      </c>
      <c r="AH33" s="88">
        <v>24.7</v>
      </c>
      <c r="AJ33" s="99"/>
      <c r="AK33" s="82">
        <v>3</v>
      </c>
      <c r="AL33" s="83" t="s">
        <v>73</v>
      </c>
      <c r="AM33" s="84">
        <v>11672.203765227021</v>
      </c>
    </row>
    <row r="34" spans="2:39" ht="18" customHeight="1" thickBot="1" x14ac:dyDescent="0.35">
      <c r="B34" s="81">
        <v>30</v>
      </c>
      <c r="C34" s="82" t="s">
        <v>34</v>
      </c>
      <c r="D34" s="86">
        <v>572</v>
      </c>
      <c r="E34" s="92">
        <v>500</v>
      </c>
      <c r="F34" s="93">
        <v>20.399999999999999</v>
      </c>
      <c r="G34" s="94">
        <f t="shared" si="0"/>
        <v>70028.011204481794</v>
      </c>
      <c r="H34" s="94">
        <v>72000</v>
      </c>
      <c r="I34" s="95">
        <v>24.4</v>
      </c>
      <c r="J34" s="96">
        <v>9876.5432098765432</v>
      </c>
      <c r="K34" s="84">
        <v>8682.1705426356584</v>
      </c>
      <c r="S34" s="105">
        <v>30</v>
      </c>
      <c r="T34" s="106" t="s">
        <v>40</v>
      </c>
      <c r="U34" s="117" t="s">
        <v>41</v>
      </c>
      <c r="V34" s="113">
        <v>10020.3026947213</v>
      </c>
      <c r="X34" s="99"/>
      <c r="Y34" s="82">
        <v>3</v>
      </c>
      <c r="Z34" s="82" t="s">
        <v>40</v>
      </c>
      <c r="AA34" s="83" t="s">
        <v>75</v>
      </c>
      <c r="AB34" s="84">
        <v>11138.181370739512</v>
      </c>
      <c r="AD34" s="81">
        <v>30</v>
      </c>
      <c r="AE34" s="82" t="s">
        <v>40</v>
      </c>
      <c r="AF34" s="86" t="s">
        <v>76</v>
      </c>
      <c r="AG34" s="87">
        <v>500</v>
      </c>
      <c r="AH34" s="88">
        <v>24.8</v>
      </c>
      <c r="AJ34" s="99"/>
      <c r="AK34" s="82">
        <v>4</v>
      </c>
      <c r="AL34" s="83" t="s">
        <v>72</v>
      </c>
      <c r="AM34" s="84">
        <v>10303.104876748286</v>
      </c>
    </row>
    <row r="35" spans="2:39" ht="18" customHeight="1" thickBot="1" x14ac:dyDescent="0.35">
      <c r="B35" s="81">
        <v>31</v>
      </c>
      <c r="C35" s="82" t="s">
        <v>34</v>
      </c>
      <c r="D35" s="86" t="s">
        <v>71</v>
      </c>
      <c r="E35" s="92">
        <v>510</v>
      </c>
      <c r="F35" s="93">
        <v>20.399999999999999</v>
      </c>
      <c r="G35" s="94">
        <f t="shared" si="0"/>
        <v>70028.011204481794</v>
      </c>
      <c r="H35" s="94">
        <v>72000</v>
      </c>
      <c r="I35" s="95">
        <v>24.7</v>
      </c>
      <c r="J35" s="96">
        <v>11358.024691358025</v>
      </c>
      <c r="K35" s="84">
        <v>9944.8751076658045</v>
      </c>
      <c r="S35" s="60">
        <v>31</v>
      </c>
      <c r="T35" s="61" t="s">
        <v>63</v>
      </c>
      <c r="U35" s="62" t="s">
        <v>78</v>
      </c>
      <c r="V35" s="63">
        <v>9992.9863418235527</v>
      </c>
      <c r="X35" s="99"/>
      <c r="Y35" s="82">
        <v>4</v>
      </c>
      <c r="Z35" s="82" t="s">
        <v>40</v>
      </c>
      <c r="AA35" s="83" t="s">
        <v>76</v>
      </c>
      <c r="AB35" s="84">
        <v>10795.291415446454</v>
      </c>
      <c r="AD35" s="105">
        <v>31</v>
      </c>
      <c r="AE35" s="106" t="s">
        <v>37</v>
      </c>
      <c r="AF35" s="106">
        <v>457</v>
      </c>
      <c r="AG35" s="108">
        <v>400</v>
      </c>
      <c r="AH35" s="109">
        <v>24.9</v>
      </c>
      <c r="AJ35" s="112"/>
      <c r="AK35" s="106">
        <v>5</v>
      </c>
      <c r="AL35" s="117" t="s">
        <v>30</v>
      </c>
      <c r="AM35" s="113">
        <v>9954.4727451704202</v>
      </c>
    </row>
    <row r="36" spans="2:39" ht="18" customHeight="1" x14ac:dyDescent="0.3">
      <c r="B36" s="81">
        <v>32</v>
      </c>
      <c r="C36" s="82" t="s">
        <v>34</v>
      </c>
      <c r="D36" s="86">
        <v>525</v>
      </c>
      <c r="E36" s="92">
        <v>510</v>
      </c>
      <c r="F36" s="93">
        <v>20.399999999999999</v>
      </c>
      <c r="G36" s="94">
        <f t="shared" si="0"/>
        <v>70028.011204481794</v>
      </c>
      <c r="H36" s="94">
        <v>64000</v>
      </c>
      <c r="I36" s="95">
        <v>23</v>
      </c>
      <c r="J36" s="96">
        <v>11322.751322751323</v>
      </c>
      <c r="K36" s="84">
        <v>10137.812230835487</v>
      </c>
      <c r="S36" s="81">
        <v>32</v>
      </c>
      <c r="T36" s="82" t="s">
        <v>29</v>
      </c>
      <c r="U36" s="83" t="s">
        <v>30</v>
      </c>
      <c r="V36" s="84">
        <v>9954.4727451704202</v>
      </c>
      <c r="X36" s="99"/>
      <c r="Y36" s="82">
        <v>5</v>
      </c>
      <c r="Z36" s="82" t="s">
        <v>63</v>
      </c>
      <c r="AA36" s="83">
        <v>5518</v>
      </c>
      <c r="AB36" s="84">
        <v>10678.561174685205</v>
      </c>
      <c r="AD36" s="60">
        <v>32</v>
      </c>
      <c r="AE36" s="61" t="s">
        <v>28</v>
      </c>
      <c r="AF36" s="68">
        <v>5685</v>
      </c>
      <c r="AG36" s="69">
        <v>490</v>
      </c>
      <c r="AH36" s="70">
        <v>25.4</v>
      </c>
      <c r="AJ36" s="118" t="s">
        <v>50</v>
      </c>
      <c r="AK36" s="119">
        <v>1</v>
      </c>
      <c r="AL36" s="120">
        <v>3023</v>
      </c>
      <c r="AM36" s="121">
        <v>11517.165005537097</v>
      </c>
    </row>
    <row r="37" spans="2:39" ht="18" customHeight="1" x14ac:dyDescent="0.3">
      <c r="B37" s="81">
        <v>33</v>
      </c>
      <c r="C37" s="82" t="s">
        <v>40</v>
      </c>
      <c r="D37" s="86" t="s">
        <v>76</v>
      </c>
      <c r="E37" s="92">
        <v>500</v>
      </c>
      <c r="F37" s="93">
        <v>20.399999999999999</v>
      </c>
      <c r="G37" s="94">
        <f t="shared" si="0"/>
        <v>70028.011204481794</v>
      </c>
      <c r="H37" s="94">
        <v>64000</v>
      </c>
      <c r="I37" s="95">
        <v>24.8</v>
      </c>
      <c r="J37" s="96">
        <v>12345.679012345678</v>
      </c>
      <c r="K37" s="84">
        <v>10795.291415446454</v>
      </c>
      <c r="S37" s="81">
        <v>33</v>
      </c>
      <c r="T37" s="82" t="s">
        <v>34</v>
      </c>
      <c r="U37" s="83" t="s">
        <v>71</v>
      </c>
      <c r="V37" s="84">
        <v>9944.8751076658045</v>
      </c>
      <c r="X37" s="99"/>
      <c r="Y37" s="82">
        <v>6</v>
      </c>
      <c r="Z37" s="82" t="s">
        <v>34</v>
      </c>
      <c r="AA37" s="83">
        <v>525</v>
      </c>
      <c r="AB37" s="84">
        <v>10137.812230835487</v>
      </c>
      <c r="AD37" s="81">
        <v>33</v>
      </c>
      <c r="AE37" s="82" t="s">
        <v>63</v>
      </c>
      <c r="AF37" s="86">
        <v>5518</v>
      </c>
      <c r="AG37" s="87">
        <v>500</v>
      </c>
      <c r="AH37" s="88">
        <v>25.4</v>
      </c>
      <c r="AJ37" s="99"/>
      <c r="AK37" s="82">
        <v>2</v>
      </c>
      <c r="AL37" s="83">
        <v>6000</v>
      </c>
      <c r="AM37" s="84">
        <v>11306.016980435583</v>
      </c>
    </row>
    <row r="38" spans="2:39" ht="18" customHeight="1" x14ac:dyDescent="0.3">
      <c r="B38" s="81">
        <v>34</v>
      </c>
      <c r="C38" s="82" t="s">
        <v>40</v>
      </c>
      <c r="D38" s="86" t="s">
        <v>75</v>
      </c>
      <c r="E38" s="92">
        <v>550</v>
      </c>
      <c r="F38" s="93">
        <v>19.399999999999999</v>
      </c>
      <c r="G38" s="94">
        <f t="shared" si="0"/>
        <v>73637.702503681896</v>
      </c>
      <c r="H38" s="94">
        <v>71000</v>
      </c>
      <c r="I38" s="95">
        <v>25.6</v>
      </c>
      <c r="J38" s="96">
        <v>12874.779541446209</v>
      </c>
      <c r="K38" s="84">
        <v>11138.181370739512</v>
      </c>
      <c r="S38" s="81">
        <v>34</v>
      </c>
      <c r="T38" s="82" t="s">
        <v>37</v>
      </c>
      <c r="U38" s="87">
        <v>427</v>
      </c>
      <c r="V38" s="84">
        <v>9716.0493827160499</v>
      </c>
      <c r="X38" s="99"/>
      <c r="Y38" s="82">
        <v>7</v>
      </c>
      <c r="Z38" s="82" t="s">
        <v>37</v>
      </c>
      <c r="AA38" s="87">
        <v>555</v>
      </c>
      <c r="AB38" s="84">
        <v>10070.136581764489</v>
      </c>
      <c r="AD38" s="81">
        <v>34</v>
      </c>
      <c r="AE38" s="82" t="s">
        <v>26</v>
      </c>
      <c r="AF38" s="86" t="s">
        <v>79</v>
      </c>
      <c r="AG38" s="87">
        <v>520</v>
      </c>
      <c r="AH38" s="88">
        <v>25.4</v>
      </c>
      <c r="AJ38" s="99"/>
      <c r="AK38" s="82">
        <v>3</v>
      </c>
      <c r="AL38" s="83">
        <v>4000</v>
      </c>
      <c r="AM38" s="84">
        <v>9576.2273901808785</v>
      </c>
    </row>
    <row r="39" spans="2:39" ht="18" customHeight="1" thickBot="1" x14ac:dyDescent="0.35">
      <c r="B39" s="81">
        <v>35</v>
      </c>
      <c r="C39" s="82" t="s">
        <v>28</v>
      </c>
      <c r="D39" s="86">
        <v>5830</v>
      </c>
      <c r="E39" s="92">
        <v>580</v>
      </c>
      <c r="F39" s="93">
        <v>19.399999999999999</v>
      </c>
      <c r="G39" s="94">
        <f t="shared" si="0"/>
        <v>73637.702503681896</v>
      </c>
      <c r="H39" s="94">
        <v>72000</v>
      </c>
      <c r="I39" s="95">
        <v>25.6</v>
      </c>
      <c r="J39" s="96">
        <v>14462.081128747795</v>
      </c>
      <c r="K39" s="84">
        <v>12511.381813707396</v>
      </c>
      <c r="S39" s="81">
        <v>35</v>
      </c>
      <c r="T39" s="82" t="s">
        <v>63</v>
      </c>
      <c r="U39" s="83">
        <v>398</v>
      </c>
      <c r="V39" s="84">
        <v>9670.0299413477715</v>
      </c>
      <c r="X39" s="99"/>
      <c r="Y39" s="82">
        <v>8</v>
      </c>
      <c r="Z39" s="82" t="s">
        <v>34</v>
      </c>
      <c r="AA39" s="83" t="s">
        <v>71</v>
      </c>
      <c r="AB39" s="84">
        <v>9944.8751076658045</v>
      </c>
      <c r="AD39" s="81">
        <v>35</v>
      </c>
      <c r="AE39" s="82" t="s">
        <v>28</v>
      </c>
      <c r="AF39" s="86">
        <v>5830</v>
      </c>
      <c r="AG39" s="87">
        <v>580</v>
      </c>
      <c r="AH39" s="88">
        <v>25.6</v>
      </c>
      <c r="AJ39" s="136"/>
      <c r="AK39" s="137">
        <v>4</v>
      </c>
      <c r="AL39" s="138">
        <v>5051</v>
      </c>
      <c r="AM39" s="139">
        <v>9522.2509331036454</v>
      </c>
    </row>
    <row r="40" spans="2:39" ht="18" customHeight="1" x14ac:dyDescent="0.3">
      <c r="B40" s="81">
        <v>36</v>
      </c>
      <c r="C40" s="82" t="s">
        <v>50</v>
      </c>
      <c r="D40" s="86">
        <v>5051</v>
      </c>
      <c r="E40" s="92">
        <v>580</v>
      </c>
      <c r="F40" s="93">
        <v>20.399999999999999</v>
      </c>
      <c r="G40" s="94">
        <f t="shared" si="0"/>
        <v>70028.011204481794</v>
      </c>
      <c r="H40" s="94">
        <v>72000</v>
      </c>
      <c r="I40" s="95">
        <v>27.9</v>
      </c>
      <c r="J40" s="96">
        <v>11358.024691358025</v>
      </c>
      <c r="K40" s="84">
        <v>9522.2509331036454</v>
      </c>
      <c r="S40" s="81">
        <v>36</v>
      </c>
      <c r="T40" s="82" t="s">
        <v>50</v>
      </c>
      <c r="U40" s="83">
        <v>4000</v>
      </c>
      <c r="V40" s="84">
        <v>9576.2273901808785</v>
      </c>
      <c r="X40" s="99"/>
      <c r="Y40" s="82">
        <v>9</v>
      </c>
      <c r="Z40" s="82" t="s">
        <v>50</v>
      </c>
      <c r="AA40" s="83">
        <v>5051</v>
      </c>
      <c r="AB40" s="84">
        <v>9522.2509331036454</v>
      </c>
      <c r="AD40" s="81">
        <v>36</v>
      </c>
      <c r="AE40" s="82" t="s">
        <v>40</v>
      </c>
      <c r="AF40" s="86" t="s">
        <v>75</v>
      </c>
      <c r="AG40" s="87">
        <v>550</v>
      </c>
      <c r="AH40" s="88">
        <v>25.6</v>
      </c>
      <c r="AJ40" s="85" t="s">
        <v>63</v>
      </c>
      <c r="AK40" s="61">
        <v>1</v>
      </c>
      <c r="AL40" s="62">
        <v>5518</v>
      </c>
      <c r="AM40" s="63">
        <v>10678.561174685205</v>
      </c>
    </row>
    <row r="41" spans="2:39" ht="18" customHeight="1" thickBot="1" x14ac:dyDescent="0.35">
      <c r="B41" s="81">
        <v>37</v>
      </c>
      <c r="C41" s="82" t="s">
        <v>63</v>
      </c>
      <c r="D41" s="86">
        <v>5518</v>
      </c>
      <c r="E41" s="92">
        <v>500</v>
      </c>
      <c r="F41" s="93">
        <v>19.399999999999999</v>
      </c>
      <c r="G41" s="94">
        <f t="shared" si="0"/>
        <v>73637.702503681896</v>
      </c>
      <c r="H41" s="94">
        <v>63000</v>
      </c>
      <c r="I41" s="95">
        <v>25.4</v>
      </c>
      <c r="J41" s="96">
        <v>12310.405643738977</v>
      </c>
      <c r="K41" s="84">
        <v>10678.561174685205</v>
      </c>
      <c r="S41" s="81">
        <v>37</v>
      </c>
      <c r="T41" s="82" t="s">
        <v>63</v>
      </c>
      <c r="U41" s="83" t="s">
        <v>77</v>
      </c>
      <c r="V41" s="84">
        <v>9526.1063943234494</v>
      </c>
      <c r="X41" s="99"/>
      <c r="Y41" s="82">
        <v>10</v>
      </c>
      <c r="Z41" s="82" t="s">
        <v>34</v>
      </c>
      <c r="AA41" s="83">
        <v>572</v>
      </c>
      <c r="AB41" s="84">
        <v>8682.1705426356584</v>
      </c>
      <c r="AD41" s="105">
        <v>37</v>
      </c>
      <c r="AE41" s="106" t="s">
        <v>50</v>
      </c>
      <c r="AF41" s="107">
        <v>6000</v>
      </c>
      <c r="AG41" s="108">
        <v>600</v>
      </c>
      <c r="AH41" s="109">
        <v>25.9</v>
      </c>
      <c r="AJ41" s="99"/>
      <c r="AK41" s="82">
        <v>2</v>
      </c>
      <c r="AL41" s="83" t="s">
        <v>74</v>
      </c>
      <c r="AM41" s="84">
        <v>10579.959804766007</v>
      </c>
    </row>
    <row r="42" spans="2:39" ht="18" customHeight="1" thickBot="1" x14ac:dyDescent="0.35">
      <c r="B42" s="105">
        <v>38</v>
      </c>
      <c r="C42" s="106" t="s">
        <v>26</v>
      </c>
      <c r="D42" s="107" t="s">
        <v>79</v>
      </c>
      <c r="E42" s="125">
        <v>520</v>
      </c>
      <c r="F42" s="126">
        <v>19.399999999999999</v>
      </c>
      <c r="G42" s="127">
        <f t="shared" si="0"/>
        <v>73637.702503681896</v>
      </c>
      <c r="H42" s="127">
        <v>55000</v>
      </c>
      <c r="I42" s="128">
        <v>25.4</v>
      </c>
      <c r="J42" s="129">
        <v>9770.7231040564366</v>
      </c>
      <c r="K42" s="113">
        <v>8475.5342274722097</v>
      </c>
      <c r="S42" s="81">
        <v>38</v>
      </c>
      <c r="T42" s="82" t="s">
        <v>50</v>
      </c>
      <c r="U42" s="83">
        <v>5051</v>
      </c>
      <c r="V42" s="84">
        <v>9522.2509331036454</v>
      </c>
      <c r="X42" s="112"/>
      <c r="Y42" s="106">
        <v>11</v>
      </c>
      <c r="Z42" s="106" t="s">
        <v>26</v>
      </c>
      <c r="AA42" s="117" t="s">
        <v>79</v>
      </c>
      <c r="AB42" s="113">
        <v>8475.5342274722097</v>
      </c>
      <c r="AD42" s="64">
        <v>38</v>
      </c>
      <c r="AE42" s="65" t="s">
        <v>40</v>
      </c>
      <c r="AF42" s="142" t="s">
        <v>64</v>
      </c>
      <c r="AG42" s="71">
        <v>620</v>
      </c>
      <c r="AH42" s="143">
        <v>26.6</v>
      </c>
      <c r="AJ42" s="99"/>
      <c r="AK42" s="82">
        <v>3</v>
      </c>
      <c r="AL42" s="83" t="s">
        <v>78</v>
      </c>
      <c r="AM42" s="84">
        <v>9992.9863418235527</v>
      </c>
    </row>
    <row r="43" spans="2:39" ht="18" customHeight="1" thickBot="1" x14ac:dyDescent="0.35">
      <c r="B43" s="144">
        <v>39</v>
      </c>
      <c r="C43" s="119" t="s">
        <v>37</v>
      </c>
      <c r="D43" s="119">
        <v>6263</v>
      </c>
      <c r="E43" s="145">
        <v>600</v>
      </c>
      <c r="F43" s="146">
        <v>23.4</v>
      </c>
      <c r="G43" s="147">
        <f t="shared" si="0"/>
        <v>61050.061050061056</v>
      </c>
      <c r="H43" s="147">
        <v>61000</v>
      </c>
      <c r="I43" s="148">
        <v>29</v>
      </c>
      <c r="J43" s="149">
        <v>13439.153439153439</v>
      </c>
      <c r="K43" s="121">
        <v>11095.11504860342</v>
      </c>
      <c r="S43" s="105">
        <v>39</v>
      </c>
      <c r="T43" s="106" t="s">
        <v>26</v>
      </c>
      <c r="U43" s="117">
        <v>201</v>
      </c>
      <c r="V43" s="113">
        <v>9355.5637586645316</v>
      </c>
      <c r="X43" s="85">
        <v>600</v>
      </c>
      <c r="Y43" s="61">
        <v>1</v>
      </c>
      <c r="Z43" s="61" t="s">
        <v>29</v>
      </c>
      <c r="AA43" s="62" t="s">
        <v>35</v>
      </c>
      <c r="AB43" s="63">
        <v>12786.185964480539</v>
      </c>
      <c r="AD43" s="47">
        <v>39</v>
      </c>
      <c r="AE43" s="48" t="s">
        <v>50</v>
      </c>
      <c r="AF43" s="49">
        <v>5051</v>
      </c>
      <c r="AG43" s="150">
        <v>580</v>
      </c>
      <c r="AH43" s="151">
        <v>27.9</v>
      </c>
      <c r="AJ43" s="99"/>
      <c r="AK43" s="82">
        <v>4</v>
      </c>
      <c r="AL43" s="83">
        <v>398</v>
      </c>
      <c r="AM43" s="84">
        <v>9670.0299413477715</v>
      </c>
    </row>
    <row r="44" spans="2:39" ht="18" customHeight="1" x14ac:dyDescent="0.3">
      <c r="B44" s="81">
        <v>40</v>
      </c>
      <c r="C44" s="82" t="s">
        <v>34</v>
      </c>
      <c r="D44" s="86">
        <v>678</v>
      </c>
      <c r="E44" s="92">
        <v>670</v>
      </c>
      <c r="F44" s="93">
        <v>22.4</v>
      </c>
      <c r="G44" s="94">
        <f t="shared" si="0"/>
        <v>63775.510204081642</v>
      </c>
      <c r="H44" s="94">
        <v>67000</v>
      </c>
      <c r="I44" s="95">
        <v>28.7</v>
      </c>
      <c r="J44" s="96">
        <v>10687.830687830688</v>
      </c>
      <c r="K44" s="84">
        <v>8860.9573028177674</v>
      </c>
      <c r="S44" s="144">
        <v>40</v>
      </c>
      <c r="T44" s="119" t="s">
        <v>34</v>
      </c>
      <c r="U44" s="120">
        <v>678</v>
      </c>
      <c r="V44" s="121">
        <v>8860.9573028177674</v>
      </c>
      <c r="X44" s="99"/>
      <c r="Y44" s="82">
        <v>2</v>
      </c>
      <c r="Z44" s="82" t="s">
        <v>40</v>
      </c>
      <c r="AA44" s="83" t="s">
        <v>64</v>
      </c>
      <c r="AB44" s="84">
        <v>12042.163980148476</v>
      </c>
      <c r="AD44" s="144">
        <v>40</v>
      </c>
      <c r="AE44" s="119" t="s">
        <v>37</v>
      </c>
      <c r="AF44" s="119">
        <v>555</v>
      </c>
      <c r="AG44" s="152">
        <v>500</v>
      </c>
      <c r="AH44" s="153">
        <v>28</v>
      </c>
      <c r="AJ44" s="99"/>
      <c r="AK44" s="82">
        <v>5</v>
      </c>
      <c r="AL44" s="83" t="s">
        <v>77</v>
      </c>
      <c r="AM44" s="84">
        <v>9526.1063943234494</v>
      </c>
    </row>
    <row r="45" spans="2:39" ht="18" customHeight="1" thickBot="1" x14ac:dyDescent="0.35">
      <c r="B45" s="81">
        <v>41</v>
      </c>
      <c r="C45" s="82" t="s">
        <v>40</v>
      </c>
      <c r="D45" s="86" t="s">
        <v>64</v>
      </c>
      <c r="E45" s="92">
        <v>620</v>
      </c>
      <c r="F45" s="93">
        <v>22.4</v>
      </c>
      <c r="G45" s="94">
        <f t="shared" si="0"/>
        <v>63775.510204081642</v>
      </c>
      <c r="H45" s="94">
        <v>64000</v>
      </c>
      <c r="I45" s="95">
        <v>26.6</v>
      </c>
      <c r="J45" s="96">
        <v>14109.347442680775</v>
      </c>
      <c r="K45" s="84">
        <v>12042.163980148476</v>
      </c>
      <c r="S45" s="81">
        <v>41</v>
      </c>
      <c r="T45" s="82" t="s">
        <v>34</v>
      </c>
      <c r="U45" s="83">
        <v>344</v>
      </c>
      <c r="V45" s="84">
        <v>8813.4202862885031</v>
      </c>
      <c r="X45" s="99"/>
      <c r="Y45" s="82">
        <v>3</v>
      </c>
      <c r="Z45" s="82" t="s">
        <v>40</v>
      </c>
      <c r="AA45" s="83" t="s">
        <v>67</v>
      </c>
      <c r="AB45" s="84">
        <v>11983.101595504697</v>
      </c>
      <c r="AD45" s="81">
        <v>41</v>
      </c>
      <c r="AE45" s="82" t="s">
        <v>29</v>
      </c>
      <c r="AF45" s="86" t="s">
        <v>35</v>
      </c>
      <c r="AG45" s="87">
        <v>600</v>
      </c>
      <c r="AH45" s="88">
        <v>28.5</v>
      </c>
      <c r="AJ45" s="112"/>
      <c r="AK45" s="106">
        <v>6</v>
      </c>
      <c r="AL45" s="117">
        <v>3114</v>
      </c>
      <c r="AM45" s="113">
        <v>8463.9678438128049</v>
      </c>
    </row>
    <row r="46" spans="2:39" ht="18" customHeight="1" thickBot="1" x14ac:dyDescent="0.35">
      <c r="B46" s="81">
        <v>42</v>
      </c>
      <c r="C46" s="82" t="s">
        <v>40</v>
      </c>
      <c r="D46" s="86" t="s">
        <v>67</v>
      </c>
      <c r="E46" s="92">
        <v>630</v>
      </c>
      <c r="F46" s="93">
        <v>21.4</v>
      </c>
      <c r="G46" s="94">
        <f t="shared" si="0"/>
        <v>66755.674232309757</v>
      </c>
      <c r="H46" s="94">
        <v>65000</v>
      </c>
      <c r="I46" s="95">
        <v>29.6</v>
      </c>
      <c r="J46" s="96">
        <v>14638.447971781305</v>
      </c>
      <c r="K46" s="84">
        <v>11983.101595504697</v>
      </c>
      <c r="S46" s="81">
        <v>42</v>
      </c>
      <c r="T46" s="82" t="s">
        <v>34</v>
      </c>
      <c r="U46" s="83">
        <v>572</v>
      </c>
      <c r="V46" s="84">
        <v>8682.1705426356584</v>
      </c>
      <c r="X46" s="99"/>
      <c r="Y46" s="82">
        <v>4</v>
      </c>
      <c r="Z46" s="82" t="s">
        <v>50</v>
      </c>
      <c r="AA46" s="83">
        <v>6000</v>
      </c>
      <c r="AB46" s="84">
        <v>11306.016980435583</v>
      </c>
      <c r="AD46" s="154">
        <v>42</v>
      </c>
      <c r="AE46" s="137" t="s">
        <v>34</v>
      </c>
      <c r="AF46" s="155">
        <v>678</v>
      </c>
      <c r="AG46" s="156">
        <v>670</v>
      </c>
      <c r="AH46" s="157">
        <v>28.7</v>
      </c>
      <c r="AJ46" s="118" t="s">
        <v>26</v>
      </c>
      <c r="AK46" s="119">
        <v>1</v>
      </c>
      <c r="AL46" s="120">
        <v>3700</v>
      </c>
      <c r="AM46" s="121">
        <v>11526.598580862144</v>
      </c>
    </row>
    <row r="47" spans="2:39" ht="18" customHeight="1" x14ac:dyDescent="0.3">
      <c r="B47" s="81">
        <v>43</v>
      </c>
      <c r="C47" s="82" t="s">
        <v>29</v>
      </c>
      <c r="D47" s="86" t="s">
        <v>35</v>
      </c>
      <c r="E47" s="92">
        <v>600</v>
      </c>
      <c r="F47" s="93">
        <v>20.399999999999999</v>
      </c>
      <c r="G47" s="94">
        <f t="shared" si="0"/>
        <v>70028.011204481794</v>
      </c>
      <c r="H47" s="94">
        <v>66000</v>
      </c>
      <c r="I47" s="95">
        <v>28.5</v>
      </c>
      <c r="J47" s="96">
        <v>15379.188712522046</v>
      </c>
      <c r="K47" s="84">
        <v>12786.185964480539</v>
      </c>
      <c r="S47" s="81">
        <v>43</v>
      </c>
      <c r="T47" s="82" t="s">
        <v>26</v>
      </c>
      <c r="U47" s="83" t="s">
        <v>79</v>
      </c>
      <c r="V47" s="84">
        <v>8475.5342274722097</v>
      </c>
      <c r="X47" s="99"/>
      <c r="Y47" s="82">
        <v>5</v>
      </c>
      <c r="Z47" s="82" t="s">
        <v>37</v>
      </c>
      <c r="AA47" s="87">
        <v>6263</v>
      </c>
      <c r="AB47" s="84">
        <v>11095.11504860342</v>
      </c>
      <c r="AD47" s="60">
        <v>43</v>
      </c>
      <c r="AE47" s="61" t="s">
        <v>37</v>
      </c>
      <c r="AF47" s="61">
        <v>6263</v>
      </c>
      <c r="AG47" s="69">
        <v>600</v>
      </c>
      <c r="AH47" s="70">
        <v>29</v>
      </c>
      <c r="AJ47" s="99"/>
      <c r="AK47" s="82">
        <v>2</v>
      </c>
      <c r="AL47" s="83">
        <v>201</v>
      </c>
      <c r="AM47" s="84">
        <v>9355.5637586645316</v>
      </c>
    </row>
    <row r="48" spans="2:39" ht="18" customHeight="1" thickBot="1" x14ac:dyDescent="0.35">
      <c r="B48" s="154">
        <v>44</v>
      </c>
      <c r="C48" s="137" t="s">
        <v>50</v>
      </c>
      <c r="D48" s="155">
        <v>6000</v>
      </c>
      <c r="E48" s="158">
        <v>600</v>
      </c>
      <c r="F48" s="159">
        <v>19.399999999999999</v>
      </c>
      <c r="G48" s="160">
        <f t="shared" si="0"/>
        <v>73637.702503681896</v>
      </c>
      <c r="H48" s="160">
        <v>73000</v>
      </c>
      <c r="I48" s="161">
        <v>25.9</v>
      </c>
      <c r="J48" s="162">
        <v>13121.693121693121</v>
      </c>
      <c r="K48" s="139">
        <v>11306.016980435583</v>
      </c>
      <c r="S48" s="105">
        <v>44</v>
      </c>
      <c r="T48" s="106" t="s">
        <v>63</v>
      </c>
      <c r="U48" s="117">
        <v>3114</v>
      </c>
      <c r="V48" s="113">
        <v>8463.9678438128049</v>
      </c>
      <c r="X48" s="112"/>
      <c r="Y48" s="106">
        <v>6</v>
      </c>
      <c r="Z48" s="106" t="s">
        <v>34</v>
      </c>
      <c r="AA48" s="117">
        <v>678</v>
      </c>
      <c r="AB48" s="113">
        <v>8860.9573028177674</v>
      </c>
      <c r="AD48" s="105">
        <v>44</v>
      </c>
      <c r="AE48" s="106" t="s">
        <v>40</v>
      </c>
      <c r="AF48" s="107" t="s">
        <v>67</v>
      </c>
      <c r="AG48" s="108">
        <v>630</v>
      </c>
      <c r="AH48" s="109">
        <v>29.6</v>
      </c>
      <c r="AJ48" s="112"/>
      <c r="AK48" s="106">
        <v>3</v>
      </c>
      <c r="AL48" s="117" t="s">
        <v>79</v>
      </c>
      <c r="AM48" s="113">
        <v>8475.5342274722097</v>
      </c>
    </row>
    <row r="49" spans="2:39" ht="30" customHeight="1" thickBot="1" x14ac:dyDescent="0.35">
      <c r="B49" s="163" t="s">
        <v>80</v>
      </c>
      <c r="C49" s="164"/>
      <c r="D49" s="164"/>
      <c r="E49" s="165"/>
      <c r="F49" s="166">
        <f>AVERAGE(F5:F48)</f>
        <v>19.849999999999987</v>
      </c>
      <c r="G49" s="167">
        <f>AVERAGE(G5:G48)</f>
        <v>72407.702157730339</v>
      </c>
      <c r="H49" s="167">
        <f t="shared" ref="H49:K49" si="1">AVERAGE(H5:H48)</f>
        <v>69840.909090909088</v>
      </c>
      <c r="I49" s="168">
        <f t="shared" si="1"/>
        <v>23.809090909090912</v>
      </c>
      <c r="J49" s="169">
        <f t="shared" si="1"/>
        <v>12105.980439313773</v>
      </c>
      <c r="K49" s="55">
        <f t="shared" si="1"/>
        <v>10707.950676942926</v>
      </c>
      <c r="V49" s="170">
        <f>AVERAGE(V5:V48)</f>
        <v>10707.950676942926</v>
      </c>
      <c r="AB49" s="170">
        <f>AVERAGE(AB5:AB48)</f>
        <v>10707.950676942926</v>
      </c>
      <c r="AH49" s="171">
        <f>AVERAGE(AH5:AH48)</f>
        <v>23.809090909090909</v>
      </c>
      <c r="AM49" s="170">
        <f>AVERAGE(AM5:AM48)</f>
        <v>10707.950676942926</v>
      </c>
    </row>
  </sheetData>
  <mergeCells count="28">
    <mergeCell ref="X32:X42"/>
    <mergeCell ref="AJ36:AJ39"/>
    <mergeCell ref="AJ40:AJ45"/>
    <mergeCell ref="X43:X48"/>
    <mergeCell ref="AJ46:AJ48"/>
    <mergeCell ref="B49:E49"/>
    <mergeCell ref="AQ7:AQ8"/>
    <mergeCell ref="AO11:AO12"/>
    <mergeCell ref="AP11:AP12"/>
    <mergeCell ref="AQ11:AQ12"/>
    <mergeCell ref="AJ12:AJ17"/>
    <mergeCell ref="M15:Q15"/>
    <mergeCell ref="X16:X31"/>
    <mergeCell ref="AJ18:AJ24"/>
    <mergeCell ref="AJ25:AJ30"/>
    <mergeCell ref="AJ31:AJ35"/>
    <mergeCell ref="AJ2:AM2"/>
    <mergeCell ref="M5:Q5"/>
    <mergeCell ref="X6:X15"/>
    <mergeCell ref="AJ6:AJ11"/>
    <mergeCell ref="AO7:AO10"/>
    <mergeCell ref="AP7:AP8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2022-01-19T11:42:49Z</dcterms:modified>
</cp:coreProperties>
</file>