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2" i="1" l="1"/>
  <c r="AB22" i="1"/>
  <c r="V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AM22" i="1" l="1"/>
  <c r="I22" i="1"/>
  <c r="J22" i="1"/>
  <c r="H22" i="1"/>
  <c r="G22" i="1"/>
  <c r="K22" i="1"/>
  <c r="F22" i="1"/>
</calcChain>
</file>

<file path=xl/sharedStrings.xml><?xml version="1.0" encoding="utf-8"?>
<sst xmlns="http://schemas.openxmlformats.org/spreadsheetml/2006/main" count="219" uniqueCount="77">
  <si>
    <t>MO kukuruza</t>
  </si>
  <si>
    <t>zrno</t>
  </si>
  <si>
    <t>Gradiška, Karajzovci - Goran Šušnjar</t>
  </si>
  <si>
    <t>2021.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</si>
  <si>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</si>
  <si>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</si>
  <si>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</si>
  <si>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</si>
  <si>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</si>
  <si>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</si>
  <si>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</si>
  <si>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</si>
  <si>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</si>
  <si>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</si>
  <si>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</si>
  <si>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02.06.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</si>
  <si>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</si>
  <si>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</si>
  <si>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</si>
  <si>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</si>
  <si>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</si>
  <si>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</si>
  <si>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</si>
  <si>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</si>
  <si>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</si>
  <si>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</si>
  <si>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AS</t>
  </si>
  <si>
    <t>144 silo</t>
  </si>
  <si>
    <t>instituti</t>
  </si>
  <si>
    <t>KWS</t>
  </si>
  <si>
    <t>Lukas</t>
  </si>
  <si>
    <t>BL</t>
  </si>
  <si>
    <t>Syngenta</t>
  </si>
  <si>
    <t>Bilbao</t>
  </si>
  <si>
    <t>predusjev</t>
  </si>
  <si>
    <t>pšenica</t>
  </si>
  <si>
    <t>Andromeda</t>
  </si>
  <si>
    <t>Atomic</t>
  </si>
  <si>
    <t>ZP</t>
  </si>
  <si>
    <t>sjetva</t>
  </si>
  <si>
    <t>10.05.</t>
  </si>
  <si>
    <t>Zoan</t>
  </si>
  <si>
    <t>OS</t>
  </si>
  <si>
    <t>Velimir</t>
  </si>
  <si>
    <t>đubrenje</t>
  </si>
  <si>
    <t>09.05.</t>
  </si>
  <si>
    <t>po oranju</t>
  </si>
  <si>
    <t>NPK (16-16-16)</t>
  </si>
  <si>
    <t>350 kg/ha</t>
  </si>
  <si>
    <t>Konsens</t>
  </si>
  <si>
    <t>UREA (46%)</t>
  </si>
  <si>
    <t>100 kg/ha</t>
  </si>
  <si>
    <t>NS</t>
  </si>
  <si>
    <t>startno u sjetvi</t>
  </si>
  <si>
    <t>superstart (10-35)</t>
  </si>
  <si>
    <t>20 kg/ha</t>
  </si>
  <si>
    <t>17.06.</t>
  </si>
  <si>
    <t>prihrana, kultiviranje</t>
  </si>
  <si>
    <t>KAN (27%)</t>
  </si>
  <si>
    <t>Rudolfov 60</t>
  </si>
  <si>
    <t>zaštita</t>
  </si>
  <si>
    <t>28.05.</t>
  </si>
  <si>
    <t>2-3 lista</t>
  </si>
  <si>
    <t>Lumax</t>
  </si>
  <si>
    <t>4 l/ha</t>
  </si>
  <si>
    <t>10.06.</t>
  </si>
  <si>
    <t>5-6 lista</t>
  </si>
  <si>
    <t>Trawel</t>
  </si>
  <si>
    <t>40 gr/ha</t>
  </si>
  <si>
    <t>Mikado</t>
  </si>
  <si>
    <t>Motikan</t>
  </si>
  <si>
    <t>0,5 l/ha</t>
  </si>
  <si>
    <t>žetva</t>
  </si>
  <si>
    <t>27.10.</t>
  </si>
  <si>
    <t>Lila</t>
  </si>
  <si>
    <t>160 silo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</si>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</sst>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65" fontId="1" fillId="0" borderId="38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center" vertical="center"/>
    </xf>
    <xf numFmtId="165" fontId="1" fillId="0" borderId="45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165" fontId="1" fillId="0" borderId="40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165" fontId="3" fillId="0" borderId="3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65" fontId="1" fillId="0" borderId="49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165" fontId="1" fillId="0" borderId="33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64" fontId="3" fillId="0" borderId="57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8"/>
  <sheetViews>
    <sheetView tabSelected="1" zoomScale="40" zoomScaleNormal="40" workbookViewId="0">
      <selection activeCell="AD35" sqref="AD35"/>
    </sheetView>
  </sheetViews>
  <sheetFormatPr defaultColWidth="9.6640625" defaultRowHeight="18" x14ac:dyDescent="0.3"/>
  <cols>
    <col min="1" max="1" width="1" style="54" customWidth="1"/>
    <col min="2" max="2" width="9.6640625" style="54" customWidth="1"/>
    <col min="3" max="4" width="13.6640625" style="54" customWidth="1"/>
    <col min="5" max="6" width="9.6640625" style="54" customWidth="1"/>
    <col min="7" max="7" width="9.6640625" style="172" customWidth="1"/>
    <col min="8" max="10" width="9.6640625" style="54" customWidth="1"/>
    <col min="11" max="11" width="13.6640625" style="54" customWidth="1"/>
    <col min="12" max="12" width="9.6640625" style="54"/>
    <col min="13" max="13" width="7.6640625" style="54" customWidth="1"/>
    <col min="14" max="14" width="13.6640625" style="54" customWidth="1"/>
    <col min="15" max="16" width="9.6640625" style="54" customWidth="1"/>
    <col min="17" max="17" width="13.6640625" style="54" customWidth="1"/>
    <col min="18" max="19" width="9.6640625" style="54" customWidth="1"/>
    <col min="20" max="22" width="13.6640625" style="54" customWidth="1"/>
    <col min="23" max="25" width="9.6640625" style="54" customWidth="1"/>
    <col min="26" max="28" width="13.6640625" style="54" customWidth="1"/>
    <col min="29" max="30" width="9.6640625" style="54" customWidth="1"/>
    <col min="31" max="32" width="13.6640625" style="54" customWidth="1"/>
    <col min="33" max="33" width="9.6640625" style="54" customWidth="1"/>
    <col min="34" max="34" width="13.6640625" style="54" customWidth="1"/>
    <col min="35" max="35" width="9.6640625" style="54" customWidth="1"/>
    <col min="36" max="36" width="13.6640625" style="54" customWidth="1"/>
    <col min="37" max="37" width="9.6640625" style="54" customWidth="1"/>
    <col min="38" max="38" width="14.6640625" style="54" bestFit="1" customWidth="1"/>
    <col min="39" max="39" width="13.6640625" style="54" customWidth="1"/>
    <col min="40" max="40" width="9.6640625" style="54" customWidth="1"/>
    <col min="41" max="41" width="12.44140625" style="171" customWidth="1"/>
    <col min="42" max="42" width="11.33203125" style="54" customWidth="1"/>
    <col min="43" max="43" width="26" style="54" customWidth="1"/>
    <col min="44" max="44" width="22" style="54" bestFit="1" customWidth="1"/>
    <col min="45" max="45" width="12.88671875" style="97" customWidth="1"/>
    <col min="46" max="46" width="9.6640625" style="54" customWidth="1"/>
    <col min="47" max="16384" width="9.6640625" style="54"/>
  </cols>
  <sheetData>
    <row r="1" spans="2:47" s="1" customFormat="1" ht="15" customHeight="1" thickBot="1" x14ac:dyDescent="0.35">
      <c r="G1" s="2"/>
      <c r="AO1" s="3"/>
      <c r="AS1" s="4"/>
    </row>
    <row r="2" spans="2:47" s="1" customFormat="1" ht="30" customHeight="1" thickBot="1" x14ac:dyDescent="0.35">
      <c r="B2" s="5" t="s">
        <v>0</v>
      </c>
      <c r="C2" s="6"/>
      <c r="D2" s="7"/>
      <c r="E2" s="8" t="s">
        <v>1</v>
      </c>
      <c r="F2" s="5" t="s">
        <v>2</v>
      </c>
      <c r="G2" s="6"/>
      <c r="H2" s="6"/>
      <c r="I2" s="6"/>
      <c r="J2" s="7"/>
      <c r="K2" s="9" t="s">
        <v>3</v>
      </c>
      <c r="M2" s="10" t="s">
        <v>4</v>
      </c>
      <c r="N2" s="11"/>
      <c r="O2" s="11"/>
      <c r="P2" s="11"/>
      <c r="Q2" s="12"/>
      <c r="S2" s="10" t="s">
        <v>5</v>
      </c>
      <c r="T2" s="11"/>
      <c r="U2" s="11"/>
      <c r="V2" s="12"/>
      <c r="X2" s="10" t="s">
        <v>6</v>
      </c>
      <c r="Y2" s="11"/>
      <c r="Z2" s="11"/>
      <c r="AA2" s="11"/>
      <c r="AB2" s="12"/>
      <c r="AD2" s="10" t="s">
        <v>7</v>
      </c>
      <c r="AE2" s="11"/>
      <c r="AF2" s="11"/>
      <c r="AG2" s="11"/>
      <c r="AH2" s="12"/>
      <c r="AJ2" s="5" t="s">
        <v>8</v>
      </c>
      <c r="AK2" s="6"/>
      <c r="AL2" s="6"/>
      <c r="AM2" s="7"/>
      <c r="AO2" s="3"/>
      <c r="AS2" s="4"/>
    </row>
    <row r="3" spans="2:47" s="1" customFormat="1" ht="15" customHeight="1" thickBot="1" x14ac:dyDescent="0.35">
      <c r="C3" s="13"/>
      <c r="D3" s="14"/>
      <c r="E3" s="14"/>
      <c r="F3" s="14"/>
      <c r="G3" s="15"/>
      <c r="H3" s="14"/>
      <c r="I3" s="14"/>
      <c r="J3" s="14"/>
      <c r="K3" s="16"/>
      <c r="M3" s="17"/>
      <c r="N3" s="17"/>
      <c r="O3" s="17"/>
      <c r="P3" s="18"/>
      <c r="Q3" s="17"/>
      <c r="S3" s="17"/>
      <c r="T3" s="17"/>
      <c r="U3" s="17"/>
      <c r="V3" s="17"/>
      <c r="X3" s="17"/>
      <c r="Y3" s="17"/>
      <c r="Z3" s="17"/>
      <c r="AA3" s="17"/>
      <c r="AB3" s="17"/>
      <c r="AD3" s="17"/>
      <c r="AE3" s="17"/>
      <c r="AF3" s="17"/>
      <c r="AG3" s="17"/>
      <c r="AH3" s="17"/>
      <c r="AJ3" s="19"/>
      <c r="AK3" s="19"/>
      <c r="AL3" s="19"/>
      <c r="AM3" s="20"/>
      <c r="AO3" s="3"/>
      <c r="AS3" s="4"/>
    </row>
    <row r="4" spans="2:47" s="29" customFormat="1" ht="60" customHeight="1" thickBot="1" x14ac:dyDescent="0.35">
      <c r="B4" s="21" t="s">
        <v>9</v>
      </c>
      <c r="C4" s="22" t="s">
        <v>10</v>
      </c>
      <c r="D4" s="22" t="s">
        <v>11</v>
      </c>
      <c r="E4" s="23" t="s">
        <v>12</v>
      </c>
      <c r="F4" s="24" t="s">
        <v>13</v>
      </c>
      <c r="G4" s="25" t="s">
        <v>14</v>
      </c>
      <c r="H4" s="26" t="s">
        <v>15</v>
      </c>
      <c r="I4" s="26" t="s">
        <v>16</v>
      </c>
      <c r="J4" s="27" t="s">
        <v>17</v>
      </c>
      <c r="K4" s="28" t="s">
        <v>18</v>
      </c>
      <c r="M4" s="30" t="s">
        <v>19</v>
      </c>
      <c r="N4" s="31" t="s">
        <v>20</v>
      </c>
      <c r="O4" s="31" t="s">
        <v>21</v>
      </c>
      <c r="P4" s="32" t="s">
        <v>22</v>
      </c>
      <c r="Q4" s="33" t="s">
        <v>23</v>
      </c>
      <c r="S4" s="34" t="s">
        <v>19</v>
      </c>
      <c r="T4" s="35" t="s">
        <v>10</v>
      </c>
      <c r="U4" s="36" t="s">
        <v>11</v>
      </c>
      <c r="V4" s="37" t="s">
        <v>18</v>
      </c>
      <c r="X4" s="34" t="s">
        <v>24</v>
      </c>
      <c r="Y4" s="35" t="s">
        <v>19</v>
      </c>
      <c r="Z4" s="35" t="s">
        <v>10</v>
      </c>
      <c r="AA4" s="36" t="s">
        <v>11</v>
      </c>
      <c r="AB4" s="37" t="s">
        <v>18</v>
      </c>
      <c r="AD4" s="34" t="s">
        <v>19</v>
      </c>
      <c r="AE4" s="35" t="s">
        <v>10</v>
      </c>
      <c r="AF4" s="35" t="s">
        <v>11</v>
      </c>
      <c r="AG4" s="36" t="s">
        <v>24</v>
      </c>
      <c r="AH4" s="38" t="s">
        <v>22</v>
      </c>
      <c r="AJ4" s="39" t="s">
        <v>10</v>
      </c>
      <c r="AK4" s="40" t="s">
        <v>19</v>
      </c>
      <c r="AL4" s="41" t="s">
        <v>11</v>
      </c>
      <c r="AM4" s="42" t="s">
        <v>25</v>
      </c>
      <c r="AO4" s="43"/>
      <c r="AS4" s="44"/>
    </row>
    <row r="5" spans="2:47" ht="18" customHeight="1" thickBot="1" x14ac:dyDescent="0.35">
      <c r="B5" s="45">
        <v>1</v>
      </c>
      <c r="C5" s="46" t="s">
        <v>26</v>
      </c>
      <c r="D5" s="47" t="s">
        <v>27</v>
      </c>
      <c r="E5" s="48">
        <v>400</v>
      </c>
      <c r="F5" s="49">
        <v>19.5</v>
      </c>
      <c r="G5" s="50">
        <f t="shared" ref="G5:G20" si="0">100/(0.7*F5)*10000</f>
        <v>73260.073260073259</v>
      </c>
      <c r="H5" s="50">
        <v>58000</v>
      </c>
      <c r="I5" s="51">
        <v>24.3</v>
      </c>
      <c r="J5" s="52">
        <v>5835.7771260997069</v>
      </c>
      <c r="K5" s="53">
        <v>5136.8410284389283</v>
      </c>
      <c r="M5" s="55" t="s">
        <v>28</v>
      </c>
      <c r="N5" s="56"/>
      <c r="O5" s="56"/>
      <c r="P5" s="56"/>
      <c r="Q5" s="57"/>
      <c r="S5" s="58">
        <v>1</v>
      </c>
      <c r="T5" s="59" t="s">
        <v>29</v>
      </c>
      <c r="U5" s="60" t="s">
        <v>30</v>
      </c>
      <c r="V5" s="61">
        <v>8670.2444841979723</v>
      </c>
      <c r="X5" s="62">
        <v>400</v>
      </c>
      <c r="Y5" s="59">
        <v>1</v>
      </c>
      <c r="Z5" s="59" t="s">
        <v>31</v>
      </c>
      <c r="AA5" s="63">
        <v>43</v>
      </c>
      <c r="AB5" s="61">
        <v>5870</v>
      </c>
      <c r="AD5" s="58">
        <v>1</v>
      </c>
      <c r="AE5" s="59" t="s">
        <v>32</v>
      </c>
      <c r="AF5" s="64" t="s">
        <v>33</v>
      </c>
      <c r="AG5" s="63">
        <v>500</v>
      </c>
      <c r="AH5" s="65">
        <v>23</v>
      </c>
      <c r="AJ5" s="66" t="s">
        <v>31</v>
      </c>
      <c r="AK5" s="67">
        <v>1</v>
      </c>
      <c r="AL5" s="68">
        <v>43</v>
      </c>
      <c r="AM5" s="69">
        <v>5870</v>
      </c>
      <c r="AO5" s="70" t="s">
        <v>34</v>
      </c>
      <c r="AP5" s="71" t="s">
        <v>35</v>
      </c>
      <c r="AQ5" s="1"/>
      <c r="AR5" s="1"/>
      <c r="AS5" s="44"/>
    </row>
    <row r="6" spans="2:47" ht="18" customHeight="1" thickBot="1" x14ac:dyDescent="0.35">
      <c r="B6" s="58">
        <v>2</v>
      </c>
      <c r="C6" s="59" t="s">
        <v>32</v>
      </c>
      <c r="D6" s="64" t="s">
        <v>33</v>
      </c>
      <c r="E6" s="72">
        <v>500</v>
      </c>
      <c r="F6" s="73">
        <v>19.5</v>
      </c>
      <c r="G6" s="74">
        <f t="shared" si="0"/>
        <v>73260.073260073259</v>
      </c>
      <c r="H6" s="74">
        <v>71000</v>
      </c>
      <c r="I6" s="75">
        <v>23</v>
      </c>
      <c r="J6" s="76">
        <v>8973.6070381231675</v>
      </c>
      <c r="K6" s="61">
        <v>8034.5086271567898</v>
      </c>
      <c r="M6" s="77">
        <v>1</v>
      </c>
      <c r="N6" s="59" t="s">
        <v>32</v>
      </c>
      <c r="O6" s="59">
        <v>4</v>
      </c>
      <c r="P6" s="78">
        <v>24.5</v>
      </c>
      <c r="Q6" s="61">
        <v>8099</v>
      </c>
      <c r="S6" s="79">
        <v>2</v>
      </c>
      <c r="T6" s="80" t="s">
        <v>32</v>
      </c>
      <c r="U6" s="81" t="s">
        <v>36</v>
      </c>
      <c r="V6" s="82">
        <v>8497.2596652347802</v>
      </c>
      <c r="X6" s="83"/>
      <c r="Y6" s="84">
        <v>2</v>
      </c>
      <c r="Z6" s="84" t="s">
        <v>26</v>
      </c>
      <c r="AA6" s="85" t="s">
        <v>27</v>
      </c>
      <c r="AB6" s="86">
        <v>5136.8410284389283</v>
      </c>
      <c r="AD6" s="87">
        <v>2</v>
      </c>
      <c r="AE6" s="84" t="s">
        <v>32</v>
      </c>
      <c r="AF6" s="88" t="s">
        <v>37</v>
      </c>
      <c r="AG6" s="89">
        <v>550</v>
      </c>
      <c r="AH6" s="90">
        <v>23.8</v>
      </c>
      <c r="AJ6" s="91" t="s">
        <v>38</v>
      </c>
      <c r="AK6" s="92">
        <v>1</v>
      </c>
      <c r="AL6" s="93">
        <v>6263</v>
      </c>
      <c r="AM6" s="94">
        <v>7565.7211006048228</v>
      </c>
      <c r="AO6" s="95" t="s">
        <v>39</v>
      </c>
      <c r="AP6" s="96" t="s">
        <v>40</v>
      </c>
    </row>
    <row r="7" spans="2:47" ht="18" customHeight="1" thickBot="1" x14ac:dyDescent="0.35">
      <c r="B7" s="79">
        <v>3</v>
      </c>
      <c r="C7" s="80" t="s">
        <v>32</v>
      </c>
      <c r="D7" s="98" t="s">
        <v>37</v>
      </c>
      <c r="E7" s="99">
        <v>550</v>
      </c>
      <c r="F7" s="100">
        <v>19.5</v>
      </c>
      <c r="G7" s="101">
        <f t="shared" si="0"/>
        <v>73260.073260073259</v>
      </c>
      <c r="H7" s="101">
        <v>71000</v>
      </c>
      <c r="I7" s="102">
        <v>23.8</v>
      </c>
      <c r="J7" s="103">
        <v>8473.7484737484738</v>
      </c>
      <c r="K7" s="82">
        <v>7508.1352755771368</v>
      </c>
      <c r="M7" s="104">
        <v>2</v>
      </c>
      <c r="N7" s="80" t="s">
        <v>29</v>
      </c>
      <c r="O7" s="80">
        <v>3</v>
      </c>
      <c r="P7" s="105">
        <v>27.5</v>
      </c>
      <c r="Q7" s="82">
        <v>7719</v>
      </c>
      <c r="S7" s="79">
        <v>3</v>
      </c>
      <c r="T7" s="80" t="s">
        <v>32</v>
      </c>
      <c r="U7" s="81" t="s">
        <v>41</v>
      </c>
      <c r="V7" s="82">
        <v>8354.7150523894707</v>
      </c>
      <c r="X7" s="62">
        <v>500</v>
      </c>
      <c r="Y7" s="59">
        <v>1</v>
      </c>
      <c r="Z7" s="59" t="s">
        <v>42</v>
      </c>
      <c r="AA7" s="60" t="s">
        <v>43</v>
      </c>
      <c r="AB7" s="61">
        <v>8189.7095152909105</v>
      </c>
      <c r="AD7" s="58">
        <v>3</v>
      </c>
      <c r="AE7" s="59" t="s">
        <v>42</v>
      </c>
      <c r="AF7" s="64" t="s">
        <v>43</v>
      </c>
      <c r="AG7" s="63">
        <v>590</v>
      </c>
      <c r="AH7" s="65">
        <v>24.3</v>
      </c>
      <c r="AJ7" s="106"/>
      <c r="AK7" s="107">
        <v>2</v>
      </c>
      <c r="AL7" s="108">
        <v>707</v>
      </c>
      <c r="AM7" s="109">
        <v>6996.6777408637863</v>
      </c>
      <c r="AO7" s="110" t="s">
        <v>44</v>
      </c>
      <c r="AP7" s="111" t="s">
        <v>45</v>
      </c>
      <c r="AQ7" s="112" t="s">
        <v>46</v>
      </c>
      <c r="AR7" s="71" t="s">
        <v>47</v>
      </c>
      <c r="AS7" s="113" t="s">
        <v>48</v>
      </c>
    </row>
    <row r="8" spans="2:47" ht="18" customHeight="1" thickBot="1" x14ac:dyDescent="0.35">
      <c r="B8" s="79">
        <v>4</v>
      </c>
      <c r="C8" s="80" t="s">
        <v>29</v>
      </c>
      <c r="D8" s="98" t="s">
        <v>49</v>
      </c>
      <c r="E8" s="99">
        <v>590</v>
      </c>
      <c r="F8" s="100">
        <v>19.5</v>
      </c>
      <c r="G8" s="101">
        <f t="shared" si="0"/>
        <v>73260.073260073259</v>
      </c>
      <c r="H8" s="101">
        <v>72000</v>
      </c>
      <c r="I8" s="102">
        <v>26.6</v>
      </c>
      <c r="J8" s="103">
        <v>8376.0683760683769</v>
      </c>
      <c r="K8" s="82">
        <v>7148.8769628304526</v>
      </c>
      <c r="M8" s="104">
        <v>3</v>
      </c>
      <c r="N8" s="114" t="s">
        <v>38</v>
      </c>
      <c r="O8" s="80">
        <v>2</v>
      </c>
      <c r="P8" s="105">
        <v>26.9</v>
      </c>
      <c r="Q8" s="82">
        <v>7281</v>
      </c>
      <c r="S8" s="79">
        <v>4</v>
      </c>
      <c r="T8" s="80" t="s">
        <v>42</v>
      </c>
      <c r="U8" s="81" t="s">
        <v>43</v>
      </c>
      <c r="V8" s="82">
        <v>8189.7095152909105</v>
      </c>
      <c r="X8" s="115"/>
      <c r="Y8" s="80">
        <v>2</v>
      </c>
      <c r="Z8" s="80" t="s">
        <v>32</v>
      </c>
      <c r="AA8" s="81" t="s">
        <v>33</v>
      </c>
      <c r="AB8" s="82">
        <v>8034.5086271567898</v>
      </c>
      <c r="AD8" s="116">
        <v>4</v>
      </c>
      <c r="AE8" s="107" t="s">
        <v>26</v>
      </c>
      <c r="AF8" s="117" t="s">
        <v>27</v>
      </c>
      <c r="AG8" s="108">
        <v>400</v>
      </c>
      <c r="AH8" s="118">
        <v>24.3</v>
      </c>
      <c r="AJ8" s="62" t="s">
        <v>32</v>
      </c>
      <c r="AK8" s="59">
        <v>1</v>
      </c>
      <c r="AL8" s="60" t="s">
        <v>36</v>
      </c>
      <c r="AM8" s="61">
        <v>8497.2596652347802</v>
      </c>
      <c r="AO8" s="110"/>
      <c r="AP8" s="119"/>
      <c r="AQ8" s="119"/>
      <c r="AR8" s="71" t="s">
        <v>50</v>
      </c>
      <c r="AS8" s="113" t="s">
        <v>51</v>
      </c>
    </row>
    <row r="9" spans="2:47" ht="18" customHeight="1" thickBot="1" x14ac:dyDescent="0.35">
      <c r="B9" s="79">
        <v>5</v>
      </c>
      <c r="C9" s="80" t="s">
        <v>52</v>
      </c>
      <c r="D9" s="98">
        <v>5010</v>
      </c>
      <c r="E9" s="99">
        <v>580</v>
      </c>
      <c r="F9" s="100">
        <v>19.5</v>
      </c>
      <c r="G9" s="101">
        <f t="shared" si="0"/>
        <v>73260.073260073259</v>
      </c>
      <c r="H9" s="101">
        <v>73000</v>
      </c>
      <c r="I9" s="102">
        <v>26.9</v>
      </c>
      <c r="J9" s="103">
        <v>5934.065934065934</v>
      </c>
      <c r="K9" s="82">
        <v>5043.9560439560437</v>
      </c>
      <c r="M9" s="104">
        <v>4</v>
      </c>
      <c r="N9" s="80" t="s">
        <v>42</v>
      </c>
      <c r="O9" s="80">
        <v>3</v>
      </c>
      <c r="P9" s="105">
        <v>26.7</v>
      </c>
      <c r="Q9" s="82">
        <v>6813</v>
      </c>
      <c r="S9" s="116">
        <v>5</v>
      </c>
      <c r="T9" s="107" t="s">
        <v>32</v>
      </c>
      <c r="U9" s="120" t="s">
        <v>33</v>
      </c>
      <c r="V9" s="109">
        <v>8034.5086271567898</v>
      </c>
      <c r="X9" s="115"/>
      <c r="Y9" s="80">
        <v>3</v>
      </c>
      <c r="Z9" s="80" t="s">
        <v>32</v>
      </c>
      <c r="AA9" s="81" t="s">
        <v>37</v>
      </c>
      <c r="AB9" s="82">
        <v>7508.1352755771368</v>
      </c>
      <c r="AD9" s="58">
        <v>5</v>
      </c>
      <c r="AE9" s="59" t="s">
        <v>31</v>
      </c>
      <c r="AF9" s="59">
        <v>43</v>
      </c>
      <c r="AG9" s="63">
        <v>400</v>
      </c>
      <c r="AH9" s="65">
        <v>25.1</v>
      </c>
      <c r="AJ9" s="115"/>
      <c r="AK9" s="80">
        <v>2</v>
      </c>
      <c r="AL9" s="81" t="s">
        <v>41</v>
      </c>
      <c r="AM9" s="82">
        <v>8354.7150523894707</v>
      </c>
      <c r="AO9" s="110"/>
      <c r="AP9" s="96" t="s">
        <v>40</v>
      </c>
      <c r="AQ9" s="96" t="s">
        <v>53</v>
      </c>
      <c r="AR9" s="96" t="s">
        <v>54</v>
      </c>
      <c r="AS9" s="121" t="s">
        <v>55</v>
      </c>
    </row>
    <row r="10" spans="2:47" ht="18" customHeight="1" thickBot="1" x14ac:dyDescent="0.35">
      <c r="B10" s="116">
        <v>6</v>
      </c>
      <c r="C10" s="107" t="s">
        <v>42</v>
      </c>
      <c r="D10" s="117" t="s">
        <v>43</v>
      </c>
      <c r="E10" s="122">
        <v>590</v>
      </c>
      <c r="F10" s="123">
        <v>19.5</v>
      </c>
      <c r="G10" s="124">
        <f t="shared" si="0"/>
        <v>73260.073260073259</v>
      </c>
      <c r="H10" s="124">
        <v>71000</v>
      </c>
      <c r="I10" s="125">
        <v>24.3</v>
      </c>
      <c r="J10" s="126">
        <v>9304.0293040293036</v>
      </c>
      <c r="K10" s="109">
        <v>8189.7095152909105</v>
      </c>
      <c r="M10" s="104">
        <v>5</v>
      </c>
      <c r="N10" s="80" t="s">
        <v>31</v>
      </c>
      <c r="O10" s="80">
        <v>1</v>
      </c>
      <c r="P10" s="105">
        <v>25.1</v>
      </c>
      <c r="Q10" s="82">
        <v>5870</v>
      </c>
      <c r="S10" s="58">
        <v>6</v>
      </c>
      <c r="T10" s="59" t="s">
        <v>38</v>
      </c>
      <c r="U10" s="63">
        <v>6263</v>
      </c>
      <c r="V10" s="61">
        <v>7565.7211006048228</v>
      </c>
      <c r="X10" s="115"/>
      <c r="Y10" s="80">
        <v>4</v>
      </c>
      <c r="Z10" s="80" t="s">
        <v>29</v>
      </c>
      <c r="AA10" s="81" t="s">
        <v>49</v>
      </c>
      <c r="AB10" s="82">
        <v>7148.8769628304526</v>
      </c>
      <c r="AD10" s="79">
        <v>6</v>
      </c>
      <c r="AE10" s="80" t="s">
        <v>32</v>
      </c>
      <c r="AF10" s="98" t="s">
        <v>36</v>
      </c>
      <c r="AG10" s="127">
        <v>620</v>
      </c>
      <c r="AH10" s="128">
        <v>25.5</v>
      </c>
      <c r="AJ10" s="115"/>
      <c r="AK10" s="80">
        <v>3</v>
      </c>
      <c r="AL10" s="81" t="s">
        <v>33</v>
      </c>
      <c r="AM10" s="82">
        <v>8034.5086271567898</v>
      </c>
      <c r="AO10" s="129"/>
      <c r="AP10" s="71" t="s">
        <v>56</v>
      </c>
      <c r="AQ10" s="71" t="s">
        <v>57</v>
      </c>
      <c r="AR10" s="71" t="s">
        <v>58</v>
      </c>
      <c r="AS10" s="113" t="s">
        <v>48</v>
      </c>
    </row>
    <row r="11" spans="2:47" ht="18" customHeight="1" thickBot="1" x14ac:dyDescent="0.35">
      <c r="B11" s="58">
        <v>7</v>
      </c>
      <c r="C11" s="59" t="s">
        <v>38</v>
      </c>
      <c r="D11" s="59">
        <v>6263</v>
      </c>
      <c r="E11" s="72">
        <v>600</v>
      </c>
      <c r="F11" s="73">
        <v>20.399999999999999</v>
      </c>
      <c r="G11" s="74">
        <f t="shared" si="0"/>
        <v>70028.011204481794</v>
      </c>
      <c r="H11" s="74">
        <v>67000</v>
      </c>
      <c r="I11" s="75">
        <v>26.6</v>
      </c>
      <c r="J11" s="76">
        <v>8864.4688644688649</v>
      </c>
      <c r="K11" s="61">
        <v>7565.7211006048228</v>
      </c>
      <c r="M11" s="104">
        <v>6</v>
      </c>
      <c r="N11" s="114" t="s">
        <v>52</v>
      </c>
      <c r="O11" s="80">
        <v>2</v>
      </c>
      <c r="P11" s="105">
        <v>26.5</v>
      </c>
      <c r="Q11" s="82">
        <v>5359</v>
      </c>
      <c r="S11" s="79">
        <v>7</v>
      </c>
      <c r="T11" s="80" t="s">
        <v>42</v>
      </c>
      <c r="U11" s="81" t="s">
        <v>59</v>
      </c>
      <c r="V11" s="82">
        <v>7524.036686827385</v>
      </c>
      <c r="X11" s="106"/>
      <c r="Y11" s="107">
        <v>5</v>
      </c>
      <c r="Z11" s="107" t="s">
        <v>52</v>
      </c>
      <c r="AA11" s="120">
        <v>5010</v>
      </c>
      <c r="AB11" s="109">
        <v>5043.9560439560437</v>
      </c>
      <c r="AD11" s="116">
        <v>7</v>
      </c>
      <c r="AE11" s="107" t="s">
        <v>32</v>
      </c>
      <c r="AF11" s="117" t="s">
        <v>41</v>
      </c>
      <c r="AG11" s="108">
        <v>630</v>
      </c>
      <c r="AH11" s="118">
        <v>25.7</v>
      </c>
      <c r="AJ11" s="106"/>
      <c r="AK11" s="107">
        <v>4</v>
      </c>
      <c r="AL11" s="120" t="s">
        <v>37</v>
      </c>
      <c r="AM11" s="109">
        <v>7508.1352755771368</v>
      </c>
      <c r="AO11" s="130" t="s">
        <v>60</v>
      </c>
      <c r="AP11" s="96" t="s">
        <v>61</v>
      </c>
      <c r="AQ11" s="96" t="s">
        <v>62</v>
      </c>
      <c r="AR11" s="96" t="s">
        <v>63</v>
      </c>
      <c r="AS11" s="121" t="s">
        <v>64</v>
      </c>
    </row>
    <row r="12" spans="2:47" ht="18" customHeight="1" thickBot="1" x14ac:dyDescent="0.35">
      <c r="B12" s="79">
        <v>8</v>
      </c>
      <c r="C12" s="80" t="s">
        <v>32</v>
      </c>
      <c r="D12" s="98" t="s">
        <v>36</v>
      </c>
      <c r="E12" s="99">
        <v>620</v>
      </c>
      <c r="F12" s="100">
        <v>20.399999999999999</v>
      </c>
      <c r="G12" s="101">
        <f t="shared" si="0"/>
        <v>70028.011204481794</v>
      </c>
      <c r="H12" s="101">
        <v>71000</v>
      </c>
      <c r="I12" s="102">
        <v>25.5</v>
      </c>
      <c r="J12" s="103">
        <v>9808.9171974522287</v>
      </c>
      <c r="K12" s="82">
        <v>8497.2596652347802</v>
      </c>
      <c r="M12" s="131">
        <v>7</v>
      </c>
      <c r="N12" s="132" t="s">
        <v>26</v>
      </c>
      <c r="O12" s="132">
        <v>2</v>
      </c>
      <c r="P12" s="133">
        <v>26</v>
      </c>
      <c r="Q12" s="109">
        <v>4950</v>
      </c>
      <c r="S12" s="79">
        <v>8</v>
      </c>
      <c r="T12" s="80" t="s">
        <v>32</v>
      </c>
      <c r="U12" s="81" t="s">
        <v>37</v>
      </c>
      <c r="V12" s="82">
        <v>7508.1352755771368</v>
      </c>
      <c r="X12" s="91">
        <v>600</v>
      </c>
      <c r="Y12" s="92">
        <v>1</v>
      </c>
      <c r="Z12" s="92" t="s">
        <v>29</v>
      </c>
      <c r="AA12" s="134" t="s">
        <v>30</v>
      </c>
      <c r="AB12" s="94">
        <v>8670.2444841979723</v>
      </c>
      <c r="AD12" s="58">
        <v>8</v>
      </c>
      <c r="AE12" s="59" t="s">
        <v>52</v>
      </c>
      <c r="AF12" s="64">
        <v>770</v>
      </c>
      <c r="AG12" s="63">
        <v>700</v>
      </c>
      <c r="AH12" s="65">
        <v>26</v>
      </c>
      <c r="AJ12" s="91" t="s">
        <v>29</v>
      </c>
      <c r="AK12" s="92">
        <v>1</v>
      </c>
      <c r="AL12" s="134" t="s">
        <v>30</v>
      </c>
      <c r="AM12" s="94">
        <v>8670.2444841979723</v>
      </c>
      <c r="AO12" s="110"/>
      <c r="AP12" s="111" t="s">
        <v>65</v>
      </c>
      <c r="AQ12" s="111" t="s">
        <v>66</v>
      </c>
      <c r="AR12" s="96" t="s">
        <v>67</v>
      </c>
      <c r="AS12" s="121" t="s">
        <v>68</v>
      </c>
    </row>
    <row r="13" spans="2:47" ht="18" customHeight="1" thickBot="1" x14ac:dyDescent="0.35">
      <c r="B13" s="79">
        <v>9</v>
      </c>
      <c r="C13" s="80" t="s">
        <v>32</v>
      </c>
      <c r="D13" s="98" t="s">
        <v>41</v>
      </c>
      <c r="E13" s="99">
        <v>630</v>
      </c>
      <c r="F13" s="100">
        <v>20.399999999999999</v>
      </c>
      <c r="G13" s="101">
        <f t="shared" si="0"/>
        <v>70028.011204481794</v>
      </c>
      <c r="H13" s="101">
        <v>66000</v>
      </c>
      <c r="I13" s="102">
        <v>25.7</v>
      </c>
      <c r="J13" s="103">
        <v>9670.329670329671</v>
      </c>
      <c r="K13" s="82">
        <v>8354.7150523894707</v>
      </c>
      <c r="M13" s="55" t="s">
        <v>24</v>
      </c>
      <c r="N13" s="56"/>
      <c r="O13" s="56"/>
      <c r="P13" s="56"/>
      <c r="Q13" s="57"/>
      <c r="S13" s="79">
        <v>9</v>
      </c>
      <c r="T13" s="80" t="s">
        <v>29</v>
      </c>
      <c r="U13" s="81" t="s">
        <v>69</v>
      </c>
      <c r="V13" s="82">
        <v>7339.296362552177</v>
      </c>
      <c r="X13" s="115"/>
      <c r="Y13" s="80">
        <v>2</v>
      </c>
      <c r="Z13" s="80" t="s">
        <v>32</v>
      </c>
      <c r="AA13" s="81" t="s">
        <v>36</v>
      </c>
      <c r="AB13" s="82">
        <v>8497.2596652347802</v>
      </c>
      <c r="AD13" s="79">
        <v>9</v>
      </c>
      <c r="AE13" s="80" t="s">
        <v>38</v>
      </c>
      <c r="AF13" s="80">
        <v>6263</v>
      </c>
      <c r="AG13" s="127">
        <v>600</v>
      </c>
      <c r="AH13" s="128">
        <v>26.6</v>
      </c>
      <c r="AJ13" s="115"/>
      <c r="AK13" s="80">
        <v>2</v>
      </c>
      <c r="AL13" s="81" t="s">
        <v>69</v>
      </c>
      <c r="AM13" s="82">
        <v>7339.296362552177</v>
      </c>
      <c r="AO13" s="129"/>
      <c r="AP13" s="119"/>
      <c r="AQ13" s="119"/>
      <c r="AR13" s="71" t="s">
        <v>70</v>
      </c>
      <c r="AS13" s="113" t="s">
        <v>71</v>
      </c>
    </row>
    <row r="14" spans="2:47" ht="18" customHeight="1" thickBot="1" x14ac:dyDescent="0.35">
      <c r="B14" s="79">
        <v>10</v>
      </c>
      <c r="C14" s="80" t="s">
        <v>29</v>
      </c>
      <c r="D14" s="98" t="s">
        <v>30</v>
      </c>
      <c r="E14" s="99">
        <v>600</v>
      </c>
      <c r="F14" s="100">
        <v>20.399999999999999</v>
      </c>
      <c r="G14" s="101">
        <f t="shared" si="0"/>
        <v>70028.011204481794</v>
      </c>
      <c r="H14" s="101">
        <v>66000</v>
      </c>
      <c r="I14" s="102">
        <v>27.3</v>
      </c>
      <c r="J14" s="103">
        <v>10256.410256410256</v>
      </c>
      <c r="K14" s="82">
        <v>8670.2444841979723</v>
      </c>
      <c r="M14" s="77">
        <v>1</v>
      </c>
      <c r="N14" s="135">
        <v>500</v>
      </c>
      <c r="O14" s="135">
        <v>5</v>
      </c>
      <c r="P14" s="136">
        <v>24.9</v>
      </c>
      <c r="Q14" s="61">
        <v>7185</v>
      </c>
      <c r="S14" s="116">
        <v>10</v>
      </c>
      <c r="T14" s="107" t="s">
        <v>29</v>
      </c>
      <c r="U14" s="120" t="s">
        <v>49</v>
      </c>
      <c r="V14" s="109">
        <v>7148.8769628304526</v>
      </c>
      <c r="X14" s="115"/>
      <c r="Y14" s="80">
        <v>3</v>
      </c>
      <c r="Z14" s="80" t="s">
        <v>32</v>
      </c>
      <c r="AA14" s="81" t="s">
        <v>41</v>
      </c>
      <c r="AB14" s="82">
        <v>8354.7150523894707</v>
      </c>
      <c r="AD14" s="79">
        <v>10</v>
      </c>
      <c r="AE14" s="80" t="s">
        <v>42</v>
      </c>
      <c r="AF14" s="98" t="s">
        <v>59</v>
      </c>
      <c r="AG14" s="127">
        <v>660</v>
      </c>
      <c r="AH14" s="128">
        <v>26.6</v>
      </c>
      <c r="AJ14" s="83"/>
      <c r="AK14" s="84">
        <v>3</v>
      </c>
      <c r="AL14" s="85" t="s">
        <v>49</v>
      </c>
      <c r="AM14" s="86">
        <v>7148.8769628304526</v>
      </c>
      <c r="AO14" s="95" t="s">
        <v>72</v>
      </c>
      <c r="AP14" s="96" t="s">
        <v>73</v>
      </c>
    </row>
    <row r="15" spans="2:47" ht="18" customHeight="1" thickBot="1" x14ac:dyDescent="0.35">
      <c r="B15" s="79">
        <v>11</v>
      </c>
      <c r="C15" s="80" t="s">
        <v>29</v>
      </c>
      <c r="D15" s="98" t="s">
        <v>69</v>
      </c>
      <c r="E15" s="99">
        <v>620</v>
      </c>
      <c r="F15" s="100">
        <v>20.399999999999999</v>
      </c>
      <c r="G15" s="101">
        <f t="shared" si="0"/>
        <v>70028.011204481794</v>
      </c>
      <c r="H15" s="101">
        <v>65000</v>
      </c>
      <c r="I15" s="102">
        <v>28.6</v>
      </c>
      <c r="J15" s="103">
        <v>8840.0488400488393</v>
      </c>
      <c r="K15" s="82">
        <v>7339.296362552177</v>
      </c>
      <c r="L15" s="137"/>
      <c r="M15" s="104">
        <v>2</v>
      </c>
      <c r="N15" s="114">
        <v>600</v>
      </c>
      <c r="O15" s="114">
        <v>80</v>
      </c>
      <c r="P15" s="138">
        <v>27.2</v>
      </c>
      <c r="Q15" s="82">
        <v>7180</v>
      </c>
      <c r="S15" s="139">
        <v>11</v>
      </c>
      <c r="T15" s="140" t="s">
        <v>38</v>
      </c>
      <c r="U15" s="141">
        <v>707</v>
      </c>
      <c r="V15" s="142">
        <v>6996.6777408637863</v>
      </c>
      <c r="X15" s="115"/>
      <c r="Y15" s="80">
        <v>4</v>
      </c>
      <c r="Z15" s="80" t="s">
        <v>38</v>
      </c>
      <c r="AA15" s="127">
        <v>6263</v>
      </c>
      <c r="AB15" s="82">
        <v>7565.7211006048228</v>
      </c>
      <c r="AD15" s="79">
        <v>11</v>
      </c>
      <c r="AE15" s="80" t="s">
        <v>29</v>
      </c>
      <c r="AF15" s="98" t="s">
        <v>49</v>
      </c>
      <c r="AG15" s="127">
        <v>590</v>
      </c>
      <c r="AH15" s="128">
        <v>26.6</v>
      </c>
      <c r="AJ15" s="62" t="s">
        <v>52</v>
      </c>
      <c r="AK15" s="59">
        <v>1</v>
      </c>
      <c r="AL15" s="60">
        <v>770</v>
      </c>
      <c r="AM15" s="61">
        <v>5673.3963710707894</v>
      </c>
      <c r="AO15" s="143"/>
      <c r="AP15" s="144"/>
      <c r="AQ15" s="144"/>
      <c r="AR15" s="144"/>
      <c r="AS15" s="145"/>
      <c r="AT15" s="1"/>
      <c r="AU15" s="1"/>
    </row>
    <row r="16" spans="2:47" ht="18" customHeight="1" thickBot="1" x14ac:dyDescent="0.35">
      <c r="B16" s="79">
        <v>12</v>
      </c>
      <c r="C16" s="80" t="s">
        <v>42</v>
      </c>
      <c r="D16" s="98" t="s">
        <v>59</v>
      </c>
      <c r="E16" s="99">
        <v>660</v>
      </c>
      <c r="F16" s="100">
        <v>20.399999999999999</v>
      </c>
      <c r="G16" s="101">
        <f t="shared" si="0"/>
        <v>70028.011204481794</v>
      </c>
      <c r="H16" s="101">
        <v>69000</v>
      </c>
      <c r="I16" s="102">
        <v>26.6</v>
      </c>
      <c r="J16" s="103">
        <v>8815.6288156288156</v>
      </c>
      <c r="K16" s="82">
        <v>7524.036686827385</v>
      </c>
      <c r="M16" s="104">
        <v>3</v>
      </c>
      <c r="N16" s="114">
        <v>700</v>
      </c>
      <c r="O16" s="114">
        <v>2</v>
      </c>
      <c r="P16" s="138">
        <v>26.6</v>
      </c>
      <c r="Q16" s="82">
        <v>6335</v>
      </c>
      <c r="S16" s="58">
        <v>12</v>
      </c>
      <c r="T16" s="59" t="s">
        <v>31</v>
      </c>
      <c r="U16" s="63">
        <v>43</v>
      </c>
      <c r="V16" s="61">
        <v>5870.0059630292199</v>
      </c>
      <c r="X16" s="115"/>
      <c r="Y16" s="80">
        <v>5</v>
      </c>
      <c r="Z16" s="80" t="s">
        <v>42</v>
      </c>
      <c r="AA16" s="81" t="s">
        <v>59</v>
      </c>
      <c r="AB16" s="82">
        <v>7524.036686827385</v>
      </c>
      <c r="AD16" s="116">
        <v>12</v>
      </c>
      <c r="AE16" s="107" t="s">
        <v>52</v>
      </c>
      <c r="AF16" s="117">
        <v>5010</v>
      </c>
      <c r="AG16" s="108">
        <v>580</v>
      </c>
      <c r="AH16" s="118">
        <v>26.9</v>
      </c>
      <c r="AJ16" s="106"/>
      <c r="AK16" s="107">
        <v>2</v>
      </c>
      <c r="AL16" s="120">
        <v>5010</v>
      </c>
      <c r="AM16" s="109">
        <v>5043.9560439560437</v>
      </c>
      <c r="AO16" s="3"/>
      <c r="AP16" s="146"/>
      <c r="AQ16" s="146"/>
      <c r="AR16" s="1"/>
      <c r="AS16" s="4"/>
      <c r="AT16" s="1"/>
      <c r="AU16" s="1"/>
    </row>
    <row r="17" spans="2:47" ht="18" customHeight="1" thickBot="1" x14ac:dyDescent="0.35">
      <c r="B17" s="79">
        <v>13</v>
      </c>
      <c r="C17" s="80" t="s">
        <v>42</v>
      </c>
      <c r="D17" s="98" t="s">
        <v>74</v>
      </c>
      <c r="E17" s="99">
        <v>660</v>
      </c>
      <c r="F17" s="100">
        <v>20.399999999999999</v>
      </c>
      <c r="G17" s="101">
        <f t="shared" si="0"/>
        <v>70028.011204481794</v>
      </c>
      <c r="H17" s="101">
        <v>72000</v>
      </c>
      <c r="I17" s="102">
        <v>29.2</v>
      </c>
      <c r="J17" s="103">
        <v>5738.7057387057384</v>
      </c>
      <c r="K17" s="82">
        <v>4724.4228639577477</v>
      </c>
      <c r="M17" s="131">
        <v>4</v>
      </c>
      <c r="N17" s="132">
        <v>400</v>
      </c>
      <c r="O17" s="132">
        <v>2</v>
      </c>
      <c r="P17" s="133">
        <v>24.7</v>
      </c>
      <c r="Q17" s="109">
        <v>5503</v>
      </c>
      <c r="S17" s="79">
        <v>13</v>
      </c>
      <c r="T17" s="80" t="s">
        <v>52</v>
      </c>
      <c r="U17" s="81">
        <v>770</v>
      </c>
      <c r="V17" s="82">
        <v>5673.3963710707894</v>
      </c>
      <c r="X17" s="115"/>
      <c r="Y17" s="80">
        <v>6</v>
      </c>
      <c r="Z17" s="80" t="s">
        <v>29</v>
      </c>
      <c r="AA17" s="81" t="s">
        <v>69</v>
      </c>
      <c r="AB17" s="82">
        <v>7339.296362552177</v>
      </c>
      <c r="AD17" s="147">
        <v>13</v>
      </c>
      <c r="AE17" s="92" t="s">
        <v>38</v>
      </c>
      <c r="AF17" s="92">
        <v>707</v>
      </c>
      <c r="AG17" s="93">
        <v>700</v>
      </c>
      <c r="AH17" s="148">
        <v>27.1</v>
      </c>
      <c r="AJ17" s="91" t="s">
        <v>42</v>
      </c>
      <c r="AK17" s="92">
        <v>1</v>
      </c>
      <c r="AL17" s="134" t="s">
        <v>43</v>
      </c>
      <c r="AM17" s="94">
        <v>8189.7095152909105</v>
      </c>
      <c r="AO17" s="3"/>
      <c r="AP17" s="146"/>
      <c r="AQ17" s="146"/>
      <c r="AR17" s="1"/>
      <c r="AS17" s="4"/>
      <c r="AT17" s="1"/>
      <c r="AU17" s="1"/>
    </row>
    <row r="18" spans="2:47" ht="18" customHeight="1" thickBot="1" x14ac:dyDescent="0.35">
      <c r="B18" s="116">
        <v>14</v>
      </c>
      <c r="C18" s="107" t="s">
        <v>26</v>
      </c>
      <c r="D18" s="117" t="s">
        <v>75</v>
      </c>
      <c r="E18" s="122">
        <v>600</v>
      </c>
      <c r="F18" s="123">
        <v>20.399999999999999</v>
      </c>
      <c r="G18" s="124">
        <f t="shared" si="0"/>
        <v>70028.011204481794</v>
      </c>
      <c r="H18" s="124">
        <v>69000</v>
      </c>
      <c r="I18" s="125">
        <v>27.7</v>
      </c>
      <c r="J18" s="126">
        <v>5665.4456654456653</v>
      </c>
      <c r="K18" s="109">
        <v>4762.9269954851352</v>
      </c>
      <c r="M18" s="1"/>
      <c r="N18" s="137"/>
      <c r="O18" s="137"/>
      <c r="P18" s="149"/>
      <c r="Q18" s="150"/>
      <c r="S18" s="79">
        <v>14</v>
      </c>
      <c r="T18" s="80" t="s">
        <v>26</v>
      </c>
      <c r="U18" s="81" t="s">
        <v>27</v>
      </c>
      <c r="V18" s="82">
        <v>5136.8410284389283</v>
      </c>
      <c r="X18" s="115"/>
      <c r="Y18" s="80">
        <v>7</v>
      </c>
      <c r="Z18" s="80" t="s">
        <v>26</v>
      </c>
      <c r="AA18" s="81" t="s">
        <v>75</v>
      </c>
      <c r="AB18" s="82">
        <v>4762.9269954851352</v>
      </c>
      <c r="AD18" s="79">
        <v>14</v>
      </c>
      <c r="AE18" s="80" t="s">
        <v>29</v>
      </c>
      <c r="AF18" s="98" t="s">
        <v>30</v>
      </c>
      <c r="AG18" s="127">
        <v>600</v>
      </c>
      <c r="AH18" s="128">
        <v>27.3</v>
      </c>
      <c r="AJ18" s="115"/>
      <c r="AK18" s="80">
        <v>2</v>
      </c>
      <c r="AL18" s="81" t="s">
        <v>59</v>
      </c>
      <c r="AM18" s="82">
        <v>7524.036686827385</v>
      </c>
      <c r="AO18" s="3"/>
      <c r="AP18" s="144"/>
      <c r="AQ18" s="144"/>
      <c r="AR18" s="144"/>
      <c r="AS18" s="145"/>
      <c r="AT18" s="1"/>
      <c r="AU18" s="1"/>
    </row>
    <row r="19" spans="2:47" ht="18" customHeight="1" thickBot="1" x14ac:dyDescent="0.35">
      <c r="B19" s="147">
        <v>15</v>
      </c>
      <c r="C19" s="92" t="s">
        <v>38</v>
      </c>
      <c r="D19" s="92">
        <v>707</v>
      </c>
      <c r="E19" s="151">
        <v>700</v>
      </c>
      <c r="F19" s="152">
        <v>20.399999999999999</v>
      </c>
      <c r="G19" s="153">
        <f t="shared" si="0"/>
        <v>70028.011204481794</v>
      </c>
      <c r="H19" s="153">
        <v>66000</v>
      </c>
      <c r="I19" s="154">
        <v>27.1</v>
      </c>
      <c r="J19" s="155">
        <v>8253.9682539682526</v>
      </c>
      <c r="K19" s="94">
        <v>6996.6777408637863</v>
      </c>
      <c r="M19" s="1"/>
      <c r="N19" s="1"/>
      <c r="O19" s="1"/>
      <c r="P19" s="1"/>
      <c r="Q19" s="1"/>
      <c r="S19" s="116">
        <v>15</v>
      </c>
      <c r="T19" s="107" t="s">
        <v>52</v>
      </c>
      <c r="U19" s="120">
        <v>5010</v>
      </c>
      <c r="V19" s="109">
        <v>5043.9560439560437</v>
      </c>
      <c r="X19" s="83"/>
      <c r="Y19" s="84">
        <v>8</v>
      </c>
      <c r="Z19" s="84" t="s">
        <v>42</v>
      </c>
      <c r="AA19" s="85" t="s">
        <v>74</v>
      </c>
      <c r="AB19" s="86">
        <v>4724.4228639577477</v>
      </c>
      <c r="AD19" s="87">
        <v>15</v>
      </c>
      <c r="AE19" s="84" t="s">
        <v>26</v>
      </c>
      <c r="AF19" s="88" t="s">
        <v>75</v>
      </c>
      <c r="AG19" s="89">
        <v>600</v>
      </c>
      <c r="AH19" s="90">
        <v>27.7</v>
      </c>
      <c r="AJ19" s="83"/>
      <c r="AK19" s="84">
        <v>3</v>
      </c>
      <c r="AL19" s="85" t="s">
        <v>74</v>
      </c>
      <c r="AM19" s="86">
        <v>4724.4228639577477</v>
      </c>
      <c r="AO19" s="3"/>
      <c r="AP19" s="1"/>
      <c r="AQ19" s="1"/>
      <c r="AR19" s="1"/>
      <c r="AS19" s="4"/>
      <c r="AT19" s="1"/>
      <c r="AU19" s="1"/>
    </row>
    <row r="20" spans="2:47" ht="18" customHeight="1" thickBot="1" x14ac:dyDescent="0.35">
      <c r="B20" s="79">
        <v>16</v>
      </c>
      <c r="C20" s="80" t="s">
        <v>52</v>
      </c>
      <c r="D20" s="98">
        <v>770</v>
      </c>
      <c r="E20" s="99">
        <v>700</v>
      </c>
      <c r="F20" s="100">
        <v>20.399999999999999</v>
      </c>
      <c r="G20" s="101">
        <f t="shared" si="0"/>
        <v>70028.011204481794</v>
      </c>
      <c r="H20" s="101">
        <v>63000</v>
      </c>
      <c r="I20" s="102">
        <v>26</v>
      </c>
      <c r="J20" s="103">
        <v>6593.4065934065929</v>
      </c>
      <c r="K20" s="82">
        <v>5673.3963710707894</v>
      </c>
      <c r="M20" s="1"/>
      <c r="N20" s="1"/>
      <c r="O20" s="1"/>
      <c r="P20" s="1"/>
      <c r="Q20" s="1"/>
      <c r="S20" s="147">
        <v>16</v>
      </c>
      <c r="T20" s="92" t="s">
        <v>26</v>
      </c>
      <c r="U20" s="134" t="s">
        <v>75</v>
      </c>
      <c r="V20" s="94">
        <v>4762.9269954851352</v>
      </c>
      <c r="X20" s="62">
        <v>700</v>
      </c>
      <c r="Y20" s="59">
        <v>1</v>
      </c>
      <c r="Z20" s="59" t="s">
        <v>38</v>
      </c>
      <c r="AA20" s="63">
        <v>707</v>
      </c>
      <c r="AB20" s="61">
        <v>6996.6777408637863</v>
      </c>
      <c r="AD20" s="66">
        <v>16</v>
      </c>
      <c r="AE20" s="67" t="s">
        <v>29</v>
      </c>
      <c r="AF20" s="156" t="s">
        <v>69</v>
      </c>
      <c r="AG20" s="68">
        <v>620</v>
      </c>
      <c r="AH20" s="157">
        <v>28.6</v>
      </c>
      <c r="AJ20" s="62" t="s">
        <v>26</v>
      </c>
      <c r="AK20" s="59">
        <v>1</v>
      </c>
      <c r="AL20" s="60" t="s">
        <v>27</v>
      </c>
      <c r="AM20" s="61">
        <v>5136.8410284389283</v>
      </c>
      <c r="AO20" s="3"/>
      <c r="AP20" s="1"/>
      <c r="AQ20" s="1"/>
      <c r="AR20" s="1"/>
      <c r="AS20" s="4"/>
      <c r="AT20" s="1"/>
      <c r="AU20" s="1"/>
    </row>
    <row r="21" spans="2:47" ht="18" customHeight="1" thickBot="1" x14ac:dyDescent="0.35">
      <c r="B21" s="116">
        <v>17</v>
      </c>
      <c r="C21" s="107" t="s">
        <v>31</v>
      </c>
      <c r="D21" s="107">
        <v>43</v>
      </c>
      <c r="E21" s="122">
        <v>400</v>
      </c>
      <c r="F21" s="123">
        <v>20.399999999999999</v>
      </c>
      <c r="G21" s="124">
        <f>100/(0.7*F21)*10000</f>
        <v>70028.011204481794</v>
      </c>
      <c r="H21" s="124">
        <v>65000</v>
      </c>
      <c r="I21" s="125">
        <v>25.1</v>
      </c>
      <c r="J21" s="126">
        <v>6739.9267399267401</v>
      </c>
      <c r="K21" s="109">
        <v>5870.0059630292199</v>
      </c>
      <c r="M21" s="1"/>
      <c r="N21" s="1"/>
      <c r="O21" s="1"/>
      <c r="P21" s="1"/>
      <c r="Q21" s="1"/>
      <c r="S21" s="116">
        <v>17</v>
      </c>
      <c r="T21" s="107" t="s">
        <v>42</v>
      </c>
      <c r="U21" s="120" t="s">
        <v>74</v>
      </c>
      <c r="V21" s="109">
        <v>4724.4228639577477</v>
      </c>
      <c r="X21" s="106"/>
      <c r="Y21" s="107">
        <v>2</v>
      </c>
      <c r="Z21" s="107" t="s">
        <v>52</v>
      </c>
      <c r="AA21" s="120">
        <v>770</v>
      </c>
      <c r="AB21" s="109">
        <v>5673.3963710707894</v>
      </c>
      <c r="AD21" s="158">
        <v>17</v>
      </c>
      <c r="AE21" s="159" t="s">
        <v>42</v>
      </c>
      <c r="AF21" s="160" t="s">
        <v>74</v>
      </c>
      <c r="AG21" s="161">
        <v>660</v>
      </c>
      <c r="AH21" s="162">
        <v>29.2</v>
      </c>
      <c r="AJ21" s="106"/>
      <c r="AK21" s="107">
        <v>2</v>
      </c>
      <c r="AL21" s="120" t="s">
        <v>75</v>
      </c>
      <c r="AM21" s="109">
        <v>4762.9269954851352</v>
      </c>
      <c r="AO21" s="3"/>
      <c r="AP21" s="1"/>
      <c r="AQ21" s="144"/>
      <c r="AR21" s="144"/>
      <c r="AS21" s="145"/>
      <c r="AT21" s="1"/>
      <c r="AU21" s="1"/>
    </row>
    <row r="22" spans="2:47" ht="30" customHeight="1" thickBot="1" x14ac:dyDescent="0.35">
      <c r="B22" s="163" t="s">
        <v>76</v>
      </c>
      <c r="C22" s="164"/>
      <c r="D22" s="164"/>
      <c r="E22" s="165"/>
      <c r="F22" s="166">
        <f t="shared" ref="F22:K22" ca="1" si="1">AVERAGE(F5:F31)</f>
        <v>20.082352941176467</v>
      </c>
      <c r="G22" s="167">
        <f t="shared" ca="1" si="1"/>
        <v>71168.738988808211</v>
      </c>
      <c r="H22" s="167">
        <f t="shared" ca="1" si="1"/>
        <v>67941.176470588238</v>
      </c>
      <c r="I22" s="168">
        <f t="shared" ca="1" si="1"/>
        <v>26.135294117647064</v>
      </c>
      <c r="J22" s="169">
        <f t="shared" ca="1" si="1"/>
        <v>8008.503111054506</v>
      </c>
      <c r="K22" s="170">
        <f t="shared" ca="1" si="1"/>
        <v>6884.7488670272678</v>
      </c>
      <c r="V22" s="170">
        <f>AVERAGE(V5:V21)</f>
        <v>6884.7488670272678</v>
      </c>
      <c r="AB22" s="170">
        <f>AVERAGE(AB5:AB21)</f>
        <v>6884.7485162608427</v>
      </c>
      <c r="AH22" s="162">
        <f>AVERAGE(AH5:AH21)</f>
        <v>26.13529411764706</v>
      </c>
      <c r="AM22" s="170">
        <f ca="1">AVERAGE(AM20:AM41)</f>
        <v>4949.8840119620318</v>
      </c>
    </row>
    <row r="32" spans="2:47" x14ac:dyDescent="0.3">
      <c r="G32" s="54"/>
    </row>
    <row r="33" spans="7:7" x14ac:dyDescent="0.3">
      <c r="G33" s="54"/>
    </row>
    <row r="34" spans="7:7" x14ac:dyDescent="0.3">
      <c r="G34" s="54"/>
    </row>
    <row r="35" spans="7:7" x14ac:dyDescent="0.3">
      <c r="G35" s="54"/>
    </row>
    <row r="36" spans="7:7" x14ac:dyDescent="0.3">
      <c r="G36" s="54"/>
    </row>
    <row r="37" spans="7:7" x14ac:dyDescent="0.3">
      <c r="G37" s="54"/>
    </row>
    <row r="38" spans="7:7" x14ac:dyDescent="0.3">
      <c r="G38" s="54"/>
    </row>
    <row r="39" spans="7:7" x14ac:dyDescent="0.3">
      <c r="G39" s="54"/>
    </row>
    <row r="40" spans="7:7" x14ac:dyDescent="0.3">
      <c r="G40" s="54"/>
    </row>
    <row r="41" spans="7:7" x14ac:dyDescent="0.3">
      <c r="G41" s="54"/>
    </row>
    <row r="42" spans="7:7" x14ac:dyDescent="0.3">
      <c r="G42" s="54"/>
    </row>
    <row r="43" spans="7:7" x14ac:dyDescent="0.3">
      <c r="G43" s="54"/>
    </row>
    <row r="44" spans="7:7" x14ac:dyDescent="0.3">
      <c r="G44" s="54"/>
    </row>
    <row r="45" spans="7:7" x14ac:dyDescent="0.3">
      <c r="G45" s="54"/>
    </row>
    <row r="46" spans="7:7" x14ac:dyDescent="0.3">
      <c r="G46" s="54"/>
    </row>
    <row r="47" spans="7:7" x14ac:dyDescent="0.3">
      <c r="G47" s="54"/>
    </row>
    <row r="48" spans="7:7" x14ac:dyDescent="0.3">
      <c r="G48" s="54"/>
    </row>
  </sheetData>
  <mergeCells count="26">
    <mergeCell ref="M13:Q13"/>
    <mergeCell ref="AJ15:AJ16"/>
    <mergeCell ref="AJ17:AJ19"/>
    <mergeCell ref="X20:X21"/>
    <mergeCell ref="AJ20:AJ21"/>
    <mergeCell ref="B22:E22"/>
    <mergeCell ref="AP7:AP8"/>
    <mergeCell ref="AQ7:AQ8"/>
    <mergeCell ref="AJ8:AJ11"/>
    <mergeCell ref="AO11:AO13"/>
    <mergeCell ref="X12:X19"/>
    <mergeCell ref="AJ12:AJ14"/>
    <mergeCell ref="AP12:AP13"/>
    <mergeCell ref="AQ12:AQ13"/>
    <mergeCell ref="AJ2:AM2"/>
    <mergeCell ref="M5:Q5"/>
    <mergeCell ref="X5:X6"/>
    <mergeCell ref="AJ6:AJ7"/>
    <mergeCell ref="X7:X11"/>
    <mergeCell ref="AO7:AO10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2022-01-19T11:47:44Z</dcterms:modified>
</cp:coreProperties>
</file>