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K21" i="1" s="1"/>
  <c r="J20" i="1"/>
  <c r="K20" i="1"/>
  <c r="J23" i="1" l="1"/>
  <c r="I23" i="1"/>
  <c r="H23" i="1"/>
  <c r="J22" i="1"/>
  <c r="K22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K23" i="1" l="1"/>
</calcChain>
</file>

<file path=xl/sharedStrings.xml><?xml version="1.0" encoding="utf-8"?>
<sst xmlns="http://schemas.openxmlformats.org/spreadsheetml/2006/main" count="86" uniqueCount="76">
  <si>
    <t>r.br.</t>
  </si>
  <si>
    <t>gz</t>
  </si>
  <si>
    <t>sj. kuća</t>
  </si>
  <si>
    <t>sorta</t>
  </si>
  <si>
    <t>norma sjetve x1000</t>
  </si>
  <si>
    <t>žetva</t>
  </si>
  <si>
    <t>prinos</t>
  </si>
  <si>
    <r>
      <t xml:space="preserve">P m </t>
    </r>
    <r>
      <rPr>
        <sz val="12"/>
        <color theme="1"/>
        <rFont val="Calibri"/>
        <family val="2"/>
      </rPr>
      <t>²</t>
    </r>
  </si>
  <si>
    <t>vlaga %</t>
  </si>
  <si>
    <t>kg</t>
  </si>
  <si>
    <t>sirovo</t>
  </si>
  <si>
    <t>000</t>
  </si>
  <si>
    <t>Delta Agrar</t>
  </si>
  <si>
    <t>Maestral</t>
  </si>
  <si>
    <t>00</t>
  </si>
  <si>
    <t>Pasat</t>
  </si>
  <si>
    <t>00/0</t>
  </si>
  <si>
    <t>OS</t>
  </si>
  <si>
    <t>Lucija</t>
  </si>
  <si>
    <t>600-700</t>
  </si>
  <si>
    <t>Ema</t>
  </si>
  <si>
    <t>650-700</t>
  </si>
  <si>
    <t>0</t>
  </si>
  <si>
    <t>NS</t>
  </si>
  <si>
    <t>Galina</t>
  </si>
  <si>
    <t>Pelikan</t>
  </si>
  <si>
    <t>BL</t>
  </si>
  <si>
    <t>Sana</t>
  </si>
  <si>
    <t>500-550</t>
  </si>
  <si>
    <t>0/I</t>
  </si>
  <si>
    <t>BC</t>
  </si>
  <si>
    <t>Bahia</t>
  </si>
  <si>
    <t>450-550</t>
  </si>
  <si>
    <t>Seka</t>
  </si>
  <si>
    <t>580-600</t>
  </si>
  <si>
    <t>Sunce</t>
  </si>
  <si>
    <t>520-560</t>
  </si>
  <si>
    <t>Zora</t>
  </si>
  <si>
    <t>Raiffeisen</t>
  </si>
  <si>
    <t>Gala</t>
  </si>
  <si>
    <t>I</t>
  </si>
  <si>
    <t>Apolo</t>
  </si>
  <si>
    <t>Maximus</t>
  </si>
  <si>
    <t>Wendy</t>
  </si>
  <si>
    <t>Sonja</t>
  </si>
  <si>
    <t>II</t>
  </si>
  <si>
    <t>Volođa</t>
  </si>
  <si>
    <t>prosjek:</t>
  </si>
  <si>
    <t xml:space="preserve"> MO soje - Bijeljina, Velino Selo, Miloš Stojanović</t>
  </si>
  <si>
    <t>2021.</t>
  </si>
  <si>
    <t>predusjev</t>
  </si>
  <si>
    <t>kukuruz</t>
  </si>
  <si>
    <t>sjetva</t>
  </si>
  <si>
    <t>26.04.</t>
  </si>
  <si>
    <t>15.04.</t>
  </si>
  <si>
    <t>predsjetveno</t>
  </si>
  <si>
    <t>NPK (16-16-16)</t>
  </si>
  <si>
    <t>200 kg/ha</t>
  </si>
  <si>
    <t>04.05.</t>
  </si>
  <si>
    <t>folijarna prihrana</t>
  </si>
  <si>
    <t>Slavol</t>
  </si>
  <si>
    <t>Amixol</t>
  </si>
  <si>
    <t>5 l/ha</t>
  </si>
  <si>
    <t>2 l/ha</t>
  </si>
  <si>
    <t>đubrenje</t>
  </si>
  <si>
    <t>pre - em.</t>
  </si>
  <si>
    <t>330 g/ha</t>
  </si>
  <si>
    <t>1,6 l/ha</t>
  </si>
  <si>
    <t>29.05.</t>
  </si>
  <si>
    <t>početak vegetacije</t>
  </si>
  <si>
    <t>Velton</t>
  </si>
  <si>
    <t>Basar</t>
  </si>
  <si>
    <t>Corum</t>
  </si>
  <si>
    <t>0,9 l/ha</t>
  </si>
  <si>
    <t>zaštita</t>
  </si>
  <si>
    <t>09.09.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</si>
</sst>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3"/>
  <sheetViews>
    <sheetView tabSelected="1" workbookViewId="0">
      <selection activeCell="J27" sqref="J27"/>
    </sheetView>
  </sheetViews>
  <sheetFormatPr defaultColWidth="9.109375" defaultRowHeight="15.6" x14ac:dyDescent="0.3"/>
  <cols>
    <col min="1" max="1" width="1.88671875" style="1" customWidth="1"/>
    <col min="2" max="2" width="5.109375" style="1" customWidth="1"/>
    <col min="3" max="3" width="11.88671875" style="1" customWidth="1"/>
    <col min="4" max="4" width="21.88671875" style="1" customWidth="1"/>
    <col min="5" max="5" width="21.109375" style="1" customWidth="1"/>
    <col min="6" max="6" width="11.21875" style="1" customWidth="1"/>
    <col min="7" max="9" width="11.77734375" style="1" customWidth="1"/>
    <col min="10" max="11" width="15.6640625" style="1" customWidth="1"/>
    <col min="12" max="12" width="9.109375" style="1"/>
    <col min="13" max="13" width="23.44140625" style="1" customWidth="1"/>
    <col min="14" max="14" width="12.88671875" style="1" customWidth="1"/>
    <col min="15" max="15" width="19.88671875" style="1" customWidth="1"/>
    <col min="16" max="16" width="16.44140625" style="1" customWidth="1"/>
    <col min="17" max="17" width="20.33203125" style="65" customWidth="1"/>
    <col min="18" max="16384" width="9.109375" style="1"/>
  </cols>
  <sheetData>
    <row r="1" spans="2:17" ht="16.2" thickBot="1" x14ac:dyDescent="0.35"/>
    <row r="2" spans="2:17" ht="18.600000000000001" thickBot="1" x14ac:dyDescent="0.35">
      <c r="B2" s="73" t="s">
        <v>48</v>
      </c>
      <c r="C2" s="74"/>
      <c r="D2" s="74"/>
      <c r="E2" s="74"/>
      <c r="F2" s="74"/>
      <c r="G2" s="74"/>
      <c r="H2" s="74"/>
      <c r="I2" s="75"/>
      <c r="J2" s="73" t="s">
        <v>49</v>
      </c>
      <c r="K2" s="75"/>
    </row>
    <row r="3" spans="2:17" ht="16.2" thickBot="1" x14ac:dyDescent="0.35"/>
    <row r="4" spans="2:17" x14ac:dyDescent="0.3">
      <c r="B4" s="76" t="s">
        <v>0</v>
      </c>
      <c r="C4" s="76" t="s">
        <v>1</v>
      </c>
      <c r="D4" s="78" t="s">
        <v>2</v>
      </c>
      <c r="E4" s="80" t="s">
        <v>3</v>
      </c>
      <c r="F4" s="82" t="s">
        <v>4</v>
      </c>
      <c r="G4" s="84" t="s">
        <v>5</v>
      </c>
      <c r="H4" s="85"/>
      <c r="I4" s="86"/>
      <c r="J4" s="85" t="s">
        <v>6</v>
      </c>
      <c r="K4" s="86"/>
      <c r="M4" s="64" t="s">
        <v>50</v>
      </c>
      <c r="N4" s="62" t="s">
        <v>51</v>
      </c>
    </row>
    <row r="5" spans="2:17" ht="16.2" thickBot="1" x14ac:dyDescent="0.35">
      <c r="B5" s="77"/>
      <c r="C5" s="77"/>
      <c r="D5" s="79"/>
      <c r="E5" s="81"/>
      <c r="F5" s="83"/>
      <c r="G5" s="2" t="s">
        <v>7</v>
      </c>
      <c r="H5" s="3" t="s">
        <v>8</v>
      </c>
      <c r="I5" s="4" t="s">
        <v>9</v>
      </c>
      <c r="J5" s="5" t="s">
        <v>10</v>
      </c>
      <c r="K5" s="6">
        <v>0.13</v>
      </c>
      <c r="M5" s="64" t="s">
        <v>52</v>
      </c>
      <c r="N5" s="62" t="s">
        <v>53</v>
      </c>
    </row>
    <row r="6" spans="2:17" x14ac:dyDescent="0.3">
      <c r="B6" s="7">
        <v>1</v>
      </c>
      <c r="C6" s="8" t="s">
        <v>11</v>
      </c>
      <c r="D6" s="78" t="s">
        <v>12</v>
      </c>
      <c r="E6" s="9" t="s">
        <v>13</v>
      </c>
      <c r="F6" s="10">
        <v>500</v>
      </c>
      <c r="G6" s="11">
        <v>861</v>
      </c>
      <c r="H6" s="12">
        <v>10.199999999999999</v>
      </c>
      <c r="I6" s="9">
        <v>170</v>
      </c>
      <c r="J6" s="13">
        <f>I6/G6*10000</f>
        <v>1974.4483159117303</v>
      </c>
      <c r="K6" s="14">
        <f>(100-H6)/87*J6</f>
        <v>2037.9937789525675</v>
      </c>
      <c r="M6" s="70" t="s">
        <v>64</v>
      </c>
      <c r="N6" s="62" t="s">
        <v>54</v>
      </c>
      <c r="O6" s="62" t="s">
        <v>55</v>
      </c>
      <c r="P6" s="62" t="s">
        <v>56</v>
      </c>
      <c r="Q6" s="66" t="s">
        <v>57</v>
      </c>
    </row>
    <row r="7" spans="2:17" ht="16.2" thickBot="1" x14ac:dyDescent="0.35">
      <c r="B7" s="15">
        <v>2</v>
      </c>
      <c r="C7" s="16" t="s">
        <v>14</v>
      </c>
      <c r="D7" s="92"/>
      <c r="E7" s="17" t="s">
        <v>15</v>
      </c>
      <c r="F7" s="18">
        <v>500</v>
      </c>
      <c r="G7" s="93">
        <v>1148</v>
      </c>
      <c r="H7" s="19">
        <v>9.8000000000000007</v>
      </c>
      <c r="I7" s="17">
        <v>285</v>
      </c>
      <c r="J7" s="20">
        <f t="shared" ref="J7:J22" si="0">I7/G7*10000</f>
        <v>2482.5783972125432</v>
      </c>
      <c r="K7" s="21">
        <f t="shared" ref="K7:K22" si="1">(100-H7)/87*J7</f>
        <v>2573.8916256157631</v>
      </c>
      <c r="M7" s="70"/>
      <c r="N7" s="68" t="s">
        <v>58</v>
      </c>
      <c r="O7" s="68" t="s">
        <v>59</v>
      </c>
      <c r="P7" s="63" t="s">
        <v>60</v>
      </c>
      <c r="Q7" s="67" t="s">
        <v>62</v>
      </c>
    </row>
    <row r="8" spans="2:17" x14ac:dyDescent="0.3">
      <c r="B8" s="22">
        <v>3</v>
      </c>
      <c r="C8" s="87" t="s">
        <v>16</v>
      </c>
      <c r="D8" s="78" t="s">
        <v>17</v>
      </c>
      <c r="E8" s="9" t="s">
        <v>18</v>
      </c>
      <c r="F8" s="10" t="s">
        <v>19</v>
      </c>
      <c r="G8" s="94">
        <v>2296</v>
      </c>
      <c r="H8" s="12">
        <v>10.3</v>
      </c>
      <c r="I8" s="9">
        <v>520</v>
      </c>
      <c r="J8" s="13">
        <f t="shared" si="0"/>
        <v>2264.8083623693378</v>
      </c>
      <c r="K8" s="14">
        <f t="shared" si="1"/>
        <v>2335.095518442869</v>
      </c>
      <c r="M8" s="71"/>
      <c r="N8" s="69"/>
      <c r="O8" s="69"/>
      <c r="P8" s="62" t="s">
        <v>61</v>
      </c>
      <c r="Q8" s="66" t="s">
        <v>63</v>
      </c>
    </row>
    <row r="9" spans="2:17" ht="16.2" thickBot="1" x14ac:dyDescent="0.35">
      <c r="B9" s="23">
        <v>4</v>
      </c>
      <c r="C9" s="89"/>
      <c r="D9" s="92"/>
      <c r="E9" s="17" t="s">
        <v>20</v>
      </c>
      <c r="F9" s="18" t="s">
        <v>21</v>
      </c>
      <c r="G9" s="93">
        <v>2296</v>
      </c>
      <c r="H9" s="19">
        <v>11.1</v>
      </c>
      <c r="I9" s="17">
        <v>440</v>
      </c>
      <c r="J9" s="20">
        <f t="shared" si="0"/>
        <v>1916.3763066202091</v>
      </c>
      <c r="K9" s="21">
        <f t="shared" si="1"/>
        <v>1958.2282029716851</v>
      </c>
      <c r="M9" s="70" t="s">
        <v>74</v>
      </c>
      <c r="N9" s="72" t="s">
        <v>53</v>
      </c>
      <c r="O9" s="72" t="s">
        <v>65</v>
      </c>
      <c r="P9" s="63" t="s">
        <v>70</v>
      </c>
      <c r="Q9" s="67" t="s">
        <v>66</v>
      </c>
    </row>
    <row r="10" spans="2:17" ht="16.2" thickBot="1" x14ac:dyDescent="0.35">
      <c r="B10" s="24">
        <v>5</v>
      </c>
      <c r="C10" s="87" t="s">
        <v>22</v>
      </c>
      <c r="D10" s="25" t="s">
        <v>23</v>
      </c>
      <c r="E10" s="26" t="s">
        <v>24</v>
      </c>
      <c r="F10" s="27">
        <v>500</v>
      </c>
      <c r="G10" s="95">
        <v>1911.0000000000002</v>
      </c>
      <c r="H10" s="28">
        <v>9.8000000000000007</v>
      </c>
      <c r="I10" s="26">
        <v>405</v>
      </c>
      <c r="J10" s="29">
        <f t="shared" si="0"/>
        <v>2119.3092621664046</v>
      </c>
      <c r="K10" s="30">
        <f t="shared" si="1"/>
        <v>2197.2608672116057</v>
      </c>
      <c r="M10" s="70"/>
      <c r="N10" s="69"/>
      <c r="O10" s="69"/>
      <c r="P10" s="62" t="s">
        <v>71</v>
      </c>
      <c r="Q10" s="66" t="s">
        <v>67</v>
      </c>
    </row>
    <row r="11" spans="2:17" ht="16.2" thickBot="1" x14ac:dyDescent="0.35">
      <c r="B11" s="24">
        <v>6</v>
      </c>
      <c r="C11" s="88"/>
      <c r="D11" s="31" t="s">
        <v>12</v>
      </c>
      <c r="E11" s="32" t="s">
        <v>25</v>
      </c>
      <c r="F11" s="33">
        <v>450</v>
      </c>
      <c r="G11" s="96">
        <v>1092</v>
      </c>
      <c r="H11" s="34">
        <v>9.3000000000000007</v>
      </c>
      <c r="I11" s="32">
        <v>235</v>
      </c>
      <c r="J11" s="35">
        <f t="shared" si="0"/>
        <v>2152.0146520146523</v>
      </c>
      <c r="K11" s="36">
        <f t="shared" si="1"/>
        <v>2243.53711422677</v>
      </c>
      <c r="M11" s="71"/>
      <c r="N11" s="62" t="s">
        <v>68</v>
      </c>
      <c r="O11" s="62" t="s">
        <v>69</v>
      </c>
      <c r="P11" s="62" t="s">
        <v>72</v>
      </c>
      <c r="Q11" s="66" t="s">
        <v>73</v>
      </c>
    </row>
    <row r="12" spans="2:17" ht="16.2" thickBot="1" x14ac:dyDescent="0.35">
      <c r="B12" s="37">
        <v>7</v>
      </c>
      <c r="C12" s="89"/>
      <c r="D12" s="25" t="s">
        <v>26</v>
      </c>
      <c r="E12" s="26" t="s">
        <v>27</v>
      </c>
      <c r="F12" s="27" t="s">
        <v>28</v>
      </c>
      <c r="G12" s="95">
        <v>1734</v>
      </c>
      <c r="H12" s="28">
        <v>9.9</v>
      </c>
      <c r="I12" s="26">
        <v>410</v>
      </c>
      <c r="J12" s="29">
        <f t="shared" si="0"/>
        <v>2364.4752018454442</v>
      </c>
      <c r="K12" s="30">
        <f t="shared" si="1"/>
        <v>2448.7266170836151</v>
      </c>
      <c r="M12" s="64" t="s">
        <v>5</v>
      </c>
      <c r="N12" s="62" t="s">
        <v>75</v>
      </c>
    </row>
    <row r="13" spans="2:17" ht="16.2" thickBot="1" x14ac:dyDescent="0.35">
      <c r="B13" s="24">
        <v>8</v>
      </c>
      <c r="C13" s="87" t="s">
        <v>29</v>
      </c>
      <c r="D13" s="31" t="s">
        <v>30</v>
      </c>
      <c r="E13" s="32" t="s">
        <v>31</v>
      </c>
      <c r="F13" s="33" t="s">
        <v>32</v>
      </c>
      <c r="G13" s="96">
        <v>1487</v>
      </c>
      <c r="H13" s="34">
        <v>14.1</v>
      </c>
      <c r="I13" s="32">
        <v>405</v>
      </c>
      <c r="J13" s="35">
        <f t="shared" si="0"/>
        <v>2723.6045729657026</v>
      </c>
      <c r="K13" s="36">
        <f t="shared" si="1"/>
        <v>2689.1681933075156</v>
      </c>
    </row>
    <row r="14" spans="2:17" x14ac:dyDescent="0.3">
      <c r="B14" s="7">
        <v>9</v>
      </c>
      <c r="C14" s="88"/>
      <c r="D14" s="79" t="s">
        <v>17</v>
      </c>
      <c r="E14" s="38" t="s">
        <v>33</v>
      </c>
      <c r="F14" s="39" t="s">
        <v>34</v>
      </c>
      <c r="G14" s="97">
        <v>1734</v>
      </c>
      <c r="H14" s="40">
        <v>12.8</v>
      </c>
      <c r="I14" s="38">
        <v>405</v>
      </c>
      <c r="J14" s="41">
        <f t="shared" si="0"/>
        <v>2335.6401384083047</v>
      </c>
      <c r="K14" s="42">
        <f t="shared" si="1"/>
        <v>2341.0094260828064</v>
      </c>
    </row>
    <row r="15" spans="2:17" x14ac:dyDescent="0.3">
      <c r="B15" s="43">
        <v>10</v>
      </c>
      <c r="C15" s="88"/>
      <c r="D15" s="79"/>
      <c r="E15" s="44" t="s">
        <v>35</v>
      </c>
      <c r="F15" s="45" t="s">
        <v>36</v>
      </c>
      <c r="G15" s="98">
        <v>1734</v>
      </c>
      <c r="H15" s="46">
        <v>9.3000000000000007</v>
      </c>
      <c r="I15" s="44">
        <v>420</v>
      </c>
      <c r="J15" s="47">
        <f t="shared" si="0"/>
        <v>2422.1453287197232</v>
      </c>
      <c r="K15" s="48">
        <f t="shared" si="1"/>
        <v>2525.1561070675734</v>
      </c>
    </row>
    <row r="16" spans="2:17" ht="16.2" thickBot="1" x14ac:dyDescent="0.35">
      <c r="B16" s="15">
        <v>11</v>
      </c>
      <c r="C16" s="88"/>
      <c r="D16" s="79"/>
      <c r="E16" s="4" t="s">
        <v>37</v>
      </c>
      <c r="F16" s="5" t="s">
        <v>34</v>
      </c>
      <c r="G16" s="99">
        <v>1647</v>
      </c>
      <c r="H16" s="3">
        <v>12.3</v>
      </c>
      <c r="I16" s="4">
        <v>370</v>
      </c>
      <c r="J16" s="49">
        <f t="shared" si="0"/>
        <v>2246.508803885853</v>
      </c>
      <c r="K16" s="50">
        <f t="shared" si="1"/>
        <v>2264.5841620780379</v>
      </c>
    </row>
    <row r="17" spans="2:11" ht="16.2" thickBot="1" x14ac:dyDescent="0.35">
      <c r="B17" s="37">
        <v>12</v>
      </c>
      <c r="C17" s="89"/>
      <c r="D17" s="31" t="s">
        <v>38</v>
      </c>
      <c r="E17" s="32" t="s">
        <v>39</v>
      </c>
      <c r="F17" s="33">
        <v>600</v>
      </c>
      <c r="G17" s="96">
        <v>1882</v>
      </c>
      <c r="H17" s="51">
        <v>11</v>
      </c>
      <c r="I17" s="32">
        <v>435</v>
      </c>
      <c r="J17" s="35">
        <f t="shared" si="0"/>
        <v>2311.3708820403826</v>
      </c>
      <c r="K17" s="36">
        <f t="shared" si="1"/>
        <v>2364.5058448459085</v>
      </c>
    </row>
    <row r="18" spans="2:11" x14ac:dyDescent="0.3">
      <c r="B18" s="7">
        <v>13</v>
      </c>
      <c r="C18" s="87" t="s">
        <v>40</v>
      </c>
      <c r="D18" s="79" t="s">
        <v>23</v>
      </c>
      <c r="E18" s="38" t="s">
        <v>41</v>
      </c>
      <c r="F18" s="39">
        <v>450</v>
      </c>
      <c r="G18" s="97">
        <v>1792</v>
      </c>
      <c r="H18" s="52">
        <v>11</v>
      </c>
      <c r="I18" s="38">
        <v>435</v>
      </c>
      <c r="J18" s="41">
        <f t="shared" si="0"/>
        <v>2427.4553571428573</v>
      </c>
      <c r="K18" s="42">
        <f t="shared" si="1"/>
        <v>2483.2589285714289</v>
      </c>
    </row>
    <row r="19" spans="2:11" ht="16.2" thickBot="1" x14ac:dyDescent="0.35">
      <c r="B19" s="15">
        <v>14</v>
      </c>
      <c r="C19" s="88"/>
      <c r="D19" s="79"/>
      <c r="E19" s="4" t="s">
        <v>42</v>
      </c>
      <c r="F19" s="5">
        <v>450</v>
      </c>
      <c r="G19" s="99">
        <v>1769</v>
      </c>
      <c r="H19" s="3">
        <v>11.4</v>
      </c>
      <c r="I19" s="4">
        <v>420</v>
      </c>
      <c r="J19" s="49">
        <f t="shared" si="0"/>
        <v>2374.222724703222</v>
      </c>
      <c r="K19" s="50">
        <f t="shared" si="1"/>
        <v>2417.8865909046604</v>
      </c>
    </row>
    <row r="20" spans="2:11" ht="16.2" thickBot="1" x14ac:dyDescent="0.35">
      <c r="B20" s="37">
        <v>15</v>
      </c>
      <c r="C20" s="88"/>
      <c r="D20" s="31" t="s">
        <v>38</v>
      </c>
      <c r="E20" s="32" t="s">
        <v>43</v>
      </c>
      <c r="F20" s="33">
        <v>500</v>
      </c>
      <c r="G20" s="96">
        <v>1624</v>
      </c>
      <c r="H20" s="34">
        <v>10.5</v>
      </c>
      <c r="I20" s="32">
        <v>435</v>
      </c>
      <c r="J20" s="35">
        <f t="shared" si="0"/>
        <v>2678.5714285714284</v>
      </c>
      <c r="K20" s="36">
        <f t="shared" si="1"/>
        <v>2755.5418719211821</v>
      </c>
    </row>
    <row r="21" spans="2:11" ht="16.2" thickBot="1" x14ac:dyDescent="0.35">
      <c r="B21" s="24">
        <v>16</v>
      </c>
      <c r="C21" s="89"/>
      <c r="D21" s="25" t="s">
        <v>26</v>
      </c>
      <c r="E21" s="26" t="s">
        <v>44</v>
      </c>
      <c r="F21" s="27" t="s">
        <v>28</v>
      </c>
      <c r="G21" s="95">
        <v>1750</v>
      </c>
      <c r="H21" s="28">
        <v>12.3</v>
      </c>
      <c r="I21" s="26">
        <v>415</v>
      </c>
      <c r="J21" s="29">
        <f t="shared" si="0"/>
        <v>2371.4285714285716</v>
      </c>
      <c r="K21" s="30">
        <f t="shared" si="1"/>
        <v>2390.5090311986864</v>
      </c>
    </row>
    <row r="22" spans="2:11" ht="16.2" thickBot="1" x14ac:dyDescent="0.35">
      <c r="B22" s="53">
        <v>17</v>
      </c>
      <c r="C22" s="54" t="s">
        <v>45</v>
      </c>
      <c r="D22" s="31" t="s">
        <v>12</v>
      </c>
      <c r="E22" s="32" t="s">
        <v>46</v>
      </c>
      <c r="F22" s="33">
        <v>400</v>
      </c>
      <c r="G22" s="31">
        <v>987</v>
      </c>
      <c r="H22" s="55">
        <v>10.199999999999999</v>
      </c>
      <c r="I22" s="56">
        <v>165</v>
      </c>
      <c r="J22" s="57">
        <f t="shared" si="0"/>
        <v>1671.7325227963524</v>
      </c>
      <c r="K22" s="58">
        <f t="shared" si="1"/>
        <v>1725.5354085874992</v>
      </c>
    </row>
    <row r="23" spans="2:11" ht="16.2" thickBot="1" x14ac:dyDescent="0.35">
      <c r="B23" s="90" t="s">
        <v>47</v>
      </c>
      <c r="C23" s="91"/>
      <c r="D23" s="91"/>
      <c r="E23" s="91"/>
      <c r="F23" s="91"/>
      <c r="G23" s="91"/>
      <c r="H23" s="59">
        <f>AVERAGE(H6:H22)</f>
        <v>10.899999999999999</v>
      </c>
      <c r="I23" s="60">
        <f>AVERAGE(I6:I22)</f>
        <v>374.70588235294116</v>
      </c>
      <c r="J23" s="61">
        <f>AVERAGE(J6:J22)</f>
        <v>2284.5112252236895</v>
      </c>
      <c r="K23" s="36">
        <f>AVERAGE(K6:K22)</f>
        <v>2338.3464287688339</v>
      </c>
    </row>
  </sheetData>
  <mergeCells count="24">
    <mergeCell ref="C18:C21"/>
    <mergeCell ref="D18:D19"/>
    <mergeCell ref="B23:G23"/>
    <mergeCell ref="D6:D7"/>
    <mergeCell ref="C8:C9"/>
    <mergeCell ref="D8:D9"/>
    <mergeCell ref="C10:C12"/>
    <mergeCell ref="C13:C17"/>
    <mergeCell ref="D14:D16"/>
    <mergeCell ref="B2:I2"/>
    <mergeCell ref="J2:K2"/>
    <mergeCell ref="B4:B5"/>
    <mergeCell ref="C4:C5"/>
    <mergeCell ref="D4:D5"/>
    <mergeCell ref="E4:E5"/>
    <mergeCell ref="F4:F5"/>
    <mergeCell ref="G4:I4"/>
    <mergeCell ref="J4:K4"/>
    <mergeCell ref="N7:N8"/>
    <mergeCell ref="O7:O8"/>
    <mergeCell ref="M6:M8"/>
    <mergeCell ref="O9:O10"/>
    <mergeCell ref="N9:N10"/>
    <mergeCell ref="M9:M11"/>
  </mergeCells>
  <pageMargins left="0.7" right="0.7" top="0.75" bottom="0.75" header="0.3" footer="0.3"/>
  <pageSetup paperSize="9" orientation="portrait" r:id="rId1"/>
  <ignoredErrors>
    <ignoredError sqref="C6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2021-12-20T12:17:44Z</dcterms:modified>
</cp:coreProperties>
</file>