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K61" i="1"/>
  <c r="J61" i="1"/>
  <c r="I61" i="1"/>
  <c r="H61" i="1"/>
  <c r="K60" i="1"/>
  <c r="L60" i="1" s="1"/>
  <c r="H21" i="1"/>
  <c r="I21" i="1"/>
  <c r="J21" i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0" i="1"/>
  <c r="L20" i="1" s="1"/>
  <c r="K19" i="1"/>
  <c r="L19" i="1" s="1"/>
  <c r="K18" i="1"/>
  <c r="L18" i="1" s="1"/>
  <c r="K17" i="1"/>
  <c r="L17" i="1" s="1"/>
  <c r="K16" i="1"/>
  <c r="L16" i="1" s="1"/>
  <c r="L15" i="1"/>
  <c r="K15" i="1"/>
  <c r="K14" i="1"/>
  <c r="L14" i="1" s="1"/>
  <c r="L13" i="1"/>
  <c r="K13" i="1"/>
  <c r="K12" i="1"/>
  <c r="L12" i="1" s="1"/>
  <c r="K11" i="1"/>
  <c r="L11" i="1" s="1"/>
  <c r="K10" i="1"/>
  <c r="L10" i="1" s="1"/>
  <c r="K9" i="1"/>
  <c r="L9" i="1" s="1"/>
  <c r="K8" i="1"/>
  <c r="L8" i="1" s="1"/>
  <c r="L7" i="1"/>
  <c r="K7" i="1"/>
  <c r="K6" i="1"/>
  <c r="L6" i="1" s="1"/>
  <c r="L21" i="1" l="1"/>
  <c r="K21" i="1"/>
</calcChain>
</file>

<file path=xl/sharedStrings.xml><?xml version="1.0" encoding="utf-8"?>
<sst xmlns="http://schemas.openxmlformats.org/spreadsheetml/2006/main" count="111" uniqueCount="88">
  <si>
    <t>rb</t>
  </si>
  <si>
    <t>vrsta</t>
  </si>
  <si>
    <t>distributer</t>
  </si>
  <si>
    <t>sjemenska kuća</t>
  </si>
  <si>
    <t>sorta</t>
  </si>
  <si>
    <t>žetva</t>
  </si>
  <si>
    <t>prinos</t>
  </si>
  <si>
    <r>
      <t>P - m</t>
    </r>
    <r>
      <rPr>
        <b/>
        <sz val="10"/>
        <rFont val="Calibri"/>
        <family val="2"/>
      </rPr>
      <t>²</t>
    </r>
  </si>
  <si>
    <t>vlaga %</t>
  </si>
  <si>
    <t>kg</t>
  </si>
  <si>
    <t>sirovo</t>
  </si>
  <si>
    <t>13%</t>
  </si>
  <si>
    <t>ječam</t>
  </si>
  <si>
    <t>BL</t>
  </si>
  <si>
    <t>Vitez</t>
  </si>
  <si>
    <t>Rapić</t>
  </si>
  <si>
    <t>ZP</t>
  </si>
  <si>
    <t>Nektar</t>
  </si>
  <si>
    <t>Golić</t>
  </si>
  <si>
    <t>NS</t>
  </si>
  <si>
    <t>Nonius</t>
  </si>
  <si>
    <t>Litos</t>
  </si>
  <si>
    <t>Talos</t>
  </si>
  <si>
    <t xml:space="preserve">Kralj </t>
  </si>
  <si>
    <t>Pleter</t>
  </si>
  <si>
    <t>Maxim</t>
  </si>
  <si>
    <t>Panonac</t>
  </si>
  <si>
    <t>Syngenta</t>
  </si>
  <si>
    <t>Jallon</t>
  </si>
  <si>
    <t>BC</t>
  </si>
  <si>
    <t>Vedran</t>
  </si>
  <si>
    <t>Srećko</t>
  </si>
  <si>
    <t>Megamarket</t>
  </si>
  <si>
    <t>KWS</t>
  </si>
  <si>
    <t>Astaire</t>
  </si>
  <si>
    <t>LG</t>
  </si>
  <si>
    <t>Casting</t>
  </si>
  <si>
    <t>pšenica</t>
  </si>
  <si>
    <t>Agromarket</t>
  </si>
  <si>
    <t>Caussade Semences</t>
  </si>
  <si>
    <t>Sosthene</t>
  </si>
  <si>
    <t>Sobred</t>
  </si>
  <si>
    <t>Sothys</t>
  </si>
  <si>
    <t>Foxyl</t>
  </si>
  <si>
    <t>Farinelli</t>
  </si>
  <si>
    <t>Julija</t>
  </si>
  <si>
    <t>Aurelia</t>
  </si>
  <si>
    <t>Zemunska Rosa</t>
  </si>
  <si>
    <t>Mlin Jelena</t>
  </si>
  <si>
    <t>Raiffeisen</t>
  </si>
  <si>
    <t>Tenor</t>
  </si>
  <si>
    <t>Graindor</t>
  </si>
  <si>
    <t>Izalco</t>
  </si>
  <si>
    <t>Ilina</t>
  </si>
  <si>
    <t>Obala</t>
  </si>
  <si>
    <t>Mila</t>
  </si>
  <si>
    <t>Grivna</t>
  </si>
  <si>
    <t>Igra</t>
  </si>
  <si>
    <t>Rani Otkos</t>
  </si>
  <si>
    <t>Epoha</t>
  </si>
  <si>
    <t>OS</t>
  </si>
  <si>
    <t>Barba</t>
  </si>
  <si>
    <t>Indira</t>
  </si>
  <si>
    <t xml:space="preserve">Brko </t>
  </si>
  <si>
    <t>Bećar</t>
  </si>
  <si>
    <t>Garavuša</t>
  </si>
  <si>
    <t>Tika Taka</t>
  </si>
  <si>
    <t>Ingenio</t>
  </si>
  <si>
    <t>Falado</t>
  </si>
  <si>
    <t>Gabrio</t>
  </si>
  <si>
    <t>Agrimatco</t>
  </si>
  <si>
    <t>Ragt</t>
  </si>
  <si>
    <t>Sacramento</t>
  </si>
  <si>
    <t>Yetti</t>
  </si>
  <si>
    <t>Agro Lux</t>
  </si>
  <si>
    <t>Apilco</t>
  </si>
  <si>
    <t>Alcantara</t>
  </si>
  <si>
    <t>Opsesija</t>
  </si>
  <si>
    <t>Anica</t>
  </si>
  <si>
    <t>Ljepotica</t>
  </si>
  <si>
    <t>Darija</t>
  </si>
  <si>
    <t>Vyckor</t>
  </si>
  <si>
    <t>Absalon</t>
  </si>
  <si>
    <t>Simonida</t>
  </si>
  <si>
    <t>Kraljica</t>
  </si>
  <si>
    <t>MO strnih žita - Srbac, Kladari 2020/21</t>
  </si>
  <si>
    <t>prosjek ječam</t>
  </si>
  <si>
    <t>prosjek pšenice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</si>
</sst>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9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24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0"/>
  <sheetViews>
    <sheetView tabSelected="1" zoomScale="85" zoomScaleNormal="85" workbookViewId="0">
      <selection activeCell="P31" sqref="P31"/>
    </sheetView>
  </sheetViews>
  <sheetFormatPr defaultColWidth="9.109375" defaultRowHeight="13.8" x14ac:dyDescent="0.3"/>
  <cols>
    <col min="1" max="1" width="0.44140625" style="1" customWidth="1"/>
    <col min="2" max="3" width="4.5546875" style="1" customWidth="1"/>
    <col min="4" max="4" width="5.33203125" style="2" bestFit="1" customWidth="1"/>
    <col min="5" max="5" width="16.6640625" style="1" customWidth="1"/>
    <col min="6" max="6" width="18.88671875" style="1" bestFit="1" customWidth="1"/>
    <col min="7" max="7" width="16.6640625" style="3" customWidth="1"/>
    <col min="8" max="8" width="10.6640625" style="3" customWidth="1"/>
    <col min="9" max="10" width="10.6640625" style="1" customWidth="1"/>
    <col min="11" max="11" width="12.6640625" style="1" customWidth="1"/>
    <col min="12" max="12" width="12.6640625" style="4" customWidth="1"/>
    <col min="13" max="16384" width="9.109375" style="1"/>
  </cols>
  <sheetData>
    <row r="1" spans="2:12" ht="14.4" thickBot="1" x14ac:dyDescent="0.35"/>
    <row r="2" spans="2:12" ht="18.600000000000001" thickBot="1" x14ac:dyDescent="0.35">
      <c r="B2" s="5" t="s">
        <v>85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4.4" thickBot="1" x14ac:dyDescent="0.35"/>
    <row r="4" spans="2:12" ht="15.75" customHeight="1" x14ac:dyDescent="0.3">
      <c r="B4" s="50" t="s">
        <v>0</v>
      </c>
      <c r="C4" s="51"/>
      <c r="D4" s="8" t="s">
        <v>1</v>
      </c>
      <c r="E4" s="8" t="s">
        <v>2</v>
      </c>
      <c r="F4" s="8" t="s">
        <v>3</v>
      </c>
      <c r="G4" s="9" t="s">
        <v>4</v>
      </c>
      <c r="H4" s="10" t="s">
        <v>5</v>
      </c>
      <c r="I4" s="11"/>
      <c r="J4" s="12"/>
      <c r="K4" s="10" t="s">
        <v>6</v>
      </c>
      <c r="L4" s="12"/>
    </row>
    <row r="5" spans="2:12" ht="15.75" customHeight="1" thickBot="1" x14ac:dyDescent="0.35">
      <c r="B5" s="52"/>
      <c r="C5" s="53"/>
      <c r="D5" s="16"/>
      <c r="E5" s="16"/>
      <c r="F5" s="16"/>
      <c r="G5" s="17"/>
      <c r="H5" s="18" t="s">
        <v>7</v>
      </c>
      <c r="I5" s="19" t="s">
        <v>8</v>
      </c>
      <c r="J5" s="20" t="s">
        <v>9</v>
      </c>
      <c r="K5" s="21" t="s">
        <v>10</v>
      </c>
      <c r="L5" s="54" t="s">
        <v>11</v>
      </c>
    </row>
    <row r="6" spans="2:12" ht="12.75" customHeight="1" x14ac:dyDescent="0.3">
      <c r="B6" s="13">
        <v>1</v>
      </c>
      <c r="C6" s="47">
        <v>1</v>
      </c>
      <c r="D6" s="24" t="s">
        <v>12</v>
      </c>
      <c r="E6" s="14" t="s">
        <v>13</v>
      </c>
      <c r="F6" s="14" t="s">
        <v>13</v>
      </c>
      <c r="G6" s="25" t="s">
        <v>14</v>
      </c>
      <c r="H6" s="26">
        <v>692</v>
      </c>
      <c r="I6" s="14">
        <v>9.1</v>
      </c>
      <c r="J6" s="15">
        <v>560</v>
      </c>
      <c r="K6" s="27">
        <f>J6/H6*10000</f>
        <v>8092.4855491329481</v>
      </c>
      <c r="L6" s="55">
        <f>(100-I6)/(100-13)*K6</f>
        <v>8455.2521427147694</v>
      </c>
    </row>
    <row r="7" spans="2:12" ht="12.75" customHeight="1" x14ac:dyDescent="0.3">
      <c r="B7" s="28">
        <v>2</v>
      </c>
      <c r="C7" s="48">
        <v>2</v>
      </c>
      <c r="D7" s="29"/>
      <c r="E7" s="30" t="s">
        <v>15</v>
      </c>
      <c r="F7" s="30" t="s">
        <v>16</v>
      </c>
      <c r="G7" s="31" t="s">
        <v>17</v>
      </c>
      <c r="H7" s="32">
        <v>700</v>
      </c>
      <c r="I7" s="30">
        <v>8.6</v>
      </c>
      <c r="J7" s="33">
        <v>526</v>
      </c>
      <c r="K7" s="34">
        <f t="shared" ref="K7:K20" si="0">J7/H7*10000</f>
        <v>7514.2857142857147</v>
      </c>
      <c r="L7" s="56">
        <f t="shared" ref="L7:L20" si="1">(100-I7)/(100-13)*K7</f>
        <v>7894.3185550082108</v>
      </c>
    </row>
    <row r="8" spans="2:12" ht="12.75" customHeight="1" x14ac:dyDescent="0.3">
      <c r="B8" s="28">
        <v>3</v>
      </c>
      <c r="C8" s="48">
        <v>3</v>
      </c>
      <c r="D8" s="29"/>
      <c r="E8" s="35" t="s">
        <v>18</v>
      </c>
      <c r="F8" s="35" t="s">
        <v>19</v>
      </c>
      <c r="G8" s="31" t="s">
        <v>20</v>
      </c>
      <c r="H8" s="32">
        <v>700</v>
      </c>
      <c r="I8" s="30">
        <v>8.4</v>
      </c>
      <c r="J8" s="33">
        <v>513</v>
      </c>
      <c r="K8" s="34">
        <f t="shared" si="0"/>
        <v>7328.5714285714284</v>
      </c>
      <c r="L8" s="56">
        <f t="shared" si="1"/>
        <v>7716.0591133004918</v>
      </c>
    </row>
    <row r="9" spans="2:12" ht="12.75" customHeight="1" x14ac:dyDescent="0.3">
      <c r="B9" s="28">
        <v>4</v>
      </c>
      <c r="C9" s="48">
        <v>4</v>
      </c>
      <c r="D9" s="29"/>
      <c r="E9" s="35"/>
      <c r="F9" s="35"/>
      <c r="G9" s="31">
        <v>565</v>
      </c>
      <c r="H9" s="32">
        <v>700</v>
      </c>
      <c r="I9" s="30">
        <v>8.9</v>
      </c>
      <c r="J9" s="33">
        <v>597</v>
      </c>
      <c r="K9" s="34">
        <f t="shared" si="0"/>
        <v>8528.5714285714294</v>
      </c>
      <c r="L9" s="56">
        <f t="shared" si="1"/>
        <v>8930.4926108374384</v>
      </c>
    </row>
    <row r="10" spans="2:12" ht="12.75" customHeight="1" x14ac:dyDescent="0.3">
      <c r="B10" s="28">
        <v>5</v>
      </c>
      <c r="C10" s="48">
        <v>5</v>
      </c>
      <c r="D10" s="29"/>
      <c r="E10" s="35"/>
      <c r="F10" s="35"/>
      <c r="G10" s="31" t="s">
        <v>21</v>
      </c>
      <c r="H10" s="32">
        <v>700</v>
      </c>
      <c r="I10" s="30">
        <v>9.4</v>
      </c>
      <c r="J10" s="33">
        <v>570</v>
      </c>
      <c r="K10" s="34">
        <f t="shared" si="0"/>
        <v>8142.8571428571431</v>
      </c>
      <c r="L10" s="56">
        <f t="shared" si="1"/>
        <v>8479.8029556650235</v>
      </c>
    </row>
    <row r="11" spans="2:12" ht="12.75" customHeight="1" x14ac:dyDescent="0.3">
      <c r="B11" s="28">
        <v>6</v>
      </c>
      <c r="C11" s="48">
        <v>6</v>
      </c>
      <c r="D11" s="29"/>
      <c r="E11" s="35"/>
      <c r="F11" s="35"/>
      <c r="G11" s="31" t="s">
        <v>22</v>
      </c>
      <c r="H11" s="32">
        <v>700</v>
      </c>
      <c r="I11" s="30">
        <v>8.8000000000000007</v>
      </c>
      <c r="J11" s="33">
        <v>567</v>
      </c>
      <c r="K11" s="34">
        <f t="shared" si="0"/>
        <v>8100.0000000000009</v>
      </c>
      <c r="L11" s="56">
        <f t="shared" si="1"/>
        <v>8491.0344827586232</v>
      </c>
    </row>
    <row r="12" spans="2:12" ht="12.75" customHeight="1" x14ac:dyDescent="0.3">
      <c r="B12" s="28">
        <v>7</v>
      </c>
      <c r="C12" s="48">
        <v>7</v>
      </c>
      <c r="D12" s="29"/>
      <c r="E12" s="35"/>
      <c r="F12" s="35"/>
      <c r="G12" s="31" t="s">
        <v>23</v>
      </c>
      <c r="H12" s="32">
        <v>700</v>
      </c>
      <c r="I12" s="30">
        <v>8.8000000000000007</v>
      </c>
      <c r="J12" s="33">
        <v>556</v>
      </c>
      <c r="K12" s="34">
        <f t="shared" si="0"/>
        <v>7942.8571428571422</v>
      </c>
      <c r="L12" s="56">
        <f t="shared" si="1"/>
        <v>8326.305418719212</v>
      </c>
    </row>
    <row r="13" spans="2:12" ht="12.75" customHeight="1" x14ac:dyDescent="0.3">
      <c r="B13" s="28">
        <v>8</v>
      </c>
      <c r="C13" s="48">
        <v>8</v>
      </c>
      <c r="D13" s="29"/>
      <c r="E13" s="35"/>
      <c r="F13" s="35"/>
      <c r="G13" s="31" t="s">
        <v>24</v>
      </c>
      <c r="H13" s="32">
        <v>700</v>
      </c>
      <c r="I13" s="30">
        <v>9.6</v>
      </c>
      <c r="J13" s="33">
        <v>581</v>
      </c>
      <c r="K13" s="34">
        <f t="shared" si="0"/>
        <v>8300</v>
      </c>
      <c r="L13" s="56">
        <f t="shared" si="1"/>
        <v>8624.3678160919553</v>
      </c>
    </row>
    <row r="14" spans="2:12" ht="12.75" customHeight="1" x14ac:dyDescent="0.3">
      <c r="B14" s="28">
        <v>9</v>
      </c>
      <c r="C14" s="48">
        <v>9</v>
      </c>
      <c r="D14" s="29"/>
      <c r="E14" s="35"/>
      <c r="F14" s="35"/>
      <c r="G14" s="31" t="s">
        <v>25</v>
      </c>
      <c r="H14" s="32">
        <v>700</v>
      </c>
      <c r="I14" s="30">
        <v>8.9</v>
      </c>
      <c r="J14" s="33">
        <v>566</v>
      </c>
      <c r="K14" s="34">
        <f t="shared" si="0"/>
        <v>8085.7142857142862</v>
      </c>
      <c r="L14" s="56">
        <f t="shared" si="1"/>
        <v>8466.7651888341534</v>
      </c>
    </row>
    <row r="15" spans="2:12" ht="12.75" customHeight="1" x14ac:dyDescent="0.3">
      <c r="B15" s="28">
        <v>10</v>
      </c>
      <c r="C15" s="48">
        <v>10</v>
      </c>
      <c r="D15" s="29"/>
      <c r="E15" s="35"/>
      <c r="F15" s="35"/>
      <c r="G15" s="31" t="s">
        <v>26</v>
      </c>
      <c r="H15" s="32">
        <v>700</v>
      </c>
      <c r="I15" s="30">
        <v>8.4</v>
      </c>
      <c r="J15" s="33">
        <v>510</v>
      </c>
      <c r="K15" s="34">
        <f t="shared" si="0"/>
        <v>7285.7142857142853</v>
      </c>
      <c r="L15" s="56">
        <f t="shared" si="1"/>
        <v>7670.9359605911322</v>
      </c>
    </row>
    <row r="16" spans="2:12" ht="12.75" customHeight="1" x14ac:dyDescent="0.3">
      <c r="B16" s="28">
        <v>11</v>
      </c>
      <c r="C16" s="48">
        <v>11</v>
      </c>
      <c r="D16" s="29"/>
      <c r="E16" s="30" t="s">
        <v>27</v>
      </c>
      <c r="F16" s="30" t="s">
        <v>27</v>
      </c>
      <c r="G16" s="31" t="s">
        <v>28</v>
      </c>
      <c r="H16" s="32">
        <v>700</v>
      </c>
      <c r="I16" s="30">
        <v>8</v>
      </c>
      <c r="J16" s="33">
        <v>550</v>
      </c>
      <c r="K16" s="34">
        <f t="shared" si="0"/>
        <v>7857.1428571428569</v>
      </c>
      <c r="L16" s="56">
        <f t="shared" si="1"/>
        <v>8308.7027914614118</v>
      </c>
    </row>
    <row r="17" spans="2:12" ht="12.75" customHeight="1" x14ac:dyDescent="0.3">
      <c r="B17" s="28">
        <v>12</v>
      </c>
      <c r="C17" s="48">
        <v>12</v>
      </c>
      <c r="D17" s="29"/>
      <c r="E17" s="35" t="s">
        <v>29</v>
      </c>
      <c r="F17" s="35" t="s">
        <v>29</v>
      </c>
      <c r="G17" s="31" t="s">
        <v>30</v>
      </c>
      <c r="H17" s="32">
        <v>700</v>
      </c>
      <c r="I17" s="30">
        <v>8.5</v>
      </c>
      <c r="J17" s="33">
        <v>505</v>
      </c>
      <c r="K17" s="34">
        <f t="shared" si="0"/>
        <v>7214.2857142857138</v>
      </c>
      <c r="L17" s="56">
        <f t="shared" si="1"/>
        <v>7587.4384236453197</v>
      </c>
    </row>
    <row r="18" spans="2:12" ht="12.75" customHeight="1" x14ac:dyDescent="0.3">
      <c r="B18" s="28">
        <v>13</v>
      </c>
      <c r="C18" s="48">
        <v>13</v>
      </c>
      <c r="D18" s="29"/>
      <c r="E18" s="35"/>
      <c r="F18" s="35"/>
      <c r="G18" s="31" t="s">
        <v>31</v>
      </c>
      <c r="H18" s="32">
        <v>700</v>
      </c>
      <c r="I18" s="30">
        <v>8</v>
      </c>
      <c r="J18" s="33">
        <v>558</v>
      </c>
      <c r="K18" s="34">
        <f t="shared" si="0"/>
        <v>7971.4285714285716</v>
      </c>
      <c r="L18" s="56">
        <f t="shared" si="1"/>
        <v>8429.5566502463062</v>
      </c>
    </row>
    <row r="19" spans="2:12" ht="12.75" customHeight="1" x14ac:dyDescent="0.3">
      <c r="B19" s="28">
        <v>14</v>
      </c>
      <c r="C19" s="48">
        <v>14</v>
      </c>
      <c r="D19" s="29"/>
      <c r="E19" s="30" t="s">
        <v>32</v>
      </c>
      <c r="F19" s="30" t="s">
        <v>33</v>
      </c>
      <c r="G19" s="31" t="s">
        <v>34</v>
      </c>
      <c r="H19" s="32">
        <v>700</v>
      </c>
      <c r="I19" s="30">
        <v>8.1999999999999993</v>
      </c>
      <c r="J19" s="33">
        <v>544</v>
      </c>
      <c r="K19" s="34">
        <f t="shared" si="0"/>
        <v>7771.4285714285716</v>
      </c>
      <c r="L19" s="56">
        <f t="shared" si="1"/>
        <v>8200.1970443349746</v>
      </c>
    </row>
    <row r="20" spans="2:12" ht="12.75" customHeight="1" thickBot="1" x14ac:dyDescent="0.35">
      <c r="B20" s="58">
        <v>15</v>
      </c>
      <c r="C20" s="49">
        <v>15</v>
      </c>
      <c r="D20" s="59"/>
      <c r="E20" s="60" t="s">
        <v>18</v>
      </c>
      <c r="F20" s="60" t="s">
        <v>35</v>
      </c>
      <c r="G20" s="61" t="s">
        <v>36</v>
      </c>
      <c r="H20" s="36">
        <v>700</v>
      </c>
      <c r="I20" s="22">
        <v>8.1</v>
      </c>
      <c r="J20" s="23">
        <v>576</v>
      </c>
      <c r="K20" s="37">
        <f t="shared" si="0"/>
        <v>8228.5714285714275</v>
      </c>
      <c r="L20" s="57">
        <f t="shared" si="1"/>
        <v>8692.0197044334964</v>
      </c>
    </row>
    <row r="21" spans="2:12" ht="12.75" customHeight="1" thickBot="1" x14ac:dyDescent="0.35">
      <c r="B21" s="66" t="s">
        <v>86</v>
      </c>
      <c r="C21" s="67"/>
      <c r="D21" s="67"/>
      <c r="E21" s="67"/>
      <c r="F21" s="67"/>
      <c r="G21" s="68"/>
      <c r="H21" s="74">
        <f>AVERAGE(H6:H20)</f>
        <v>699.4666666666667</v>
      </c>
      <c r="I21" s="75">
        <f>AVERAGE(I6:I20)</f>
        <v>8.6466666666666683</v>
      </c>
      <c r="J21" s="76">
        <f>AVERAGE(J6:J20)</f>
        <v>551.93333333333328</v>
      </c>
      <c r="K21" s="77">
        <f>AVERAGE(K6:K20)</f>
        <v>7890.9276080374339</v>
      </c>
      <c r="L21" s="78">
        <f>AVERAGE(L6:L20)</f>
        <v>8284.8832572428328</v>
      </c>
    </row>
    <row r="22" spans="2:12" ht="12.75" customHeight="1" x14ac:dyDescent="0.3">
      <c r="B22" s="13">
        <v>16</v>
      </c>
      <c r="C22" s="47">
        <v>1</v>
      </c>
      <c r="D22" s="63" t="s">
        <v>37</v>
      </c>
      <c r="E22" s="38" t="s">
        <v>38</v>
      </c>
      <c r="F22" s="38" t="s">
        <v>39</v>
      </c>
      <c r="G22" s="39" t="s">
        <v>40</v>
      </c>
      <c r="H22" s="26">
        <v>282</v>
      </c>
      <c r="I22" s="40">
        <v>9</v>
      </c>
      <c r="J22" s="41">
        <v>272</v>
      </c>
      <c r="K22" s="27">
        <f>J22/H22*10000</f>
        <v>9645.3900709219852</v>
      </c>
      <c r="L22" s="55">
        <f>(100-I22)/87*K22</f>
        <v>10088.856281079317</v>
      </c>
    </row>
    <row r="23" spans="2:12" ht="12.75" customHeight="1" x14ac:dyDescent="0.3">
      <c r="B23" s="28">
        <v>17</v>
      </c>
      <c r="C23" s="48">
        <v>2</v>
      </c>
      <c r="D23" s="64"/>
      <c r="E23" s="35"/>
      <c r="F23" s="35"/>
      <c r="G23" s="42" t="s">
        <v>41</v>
      </c>
      <c r="H23" s="32">
        <v>282</v>
      </c>
      <c r="I23" s="43">
        <v>10.199999999999999</v>
      </c>
      <c r="J23" s="44">
        <v>273</v>
      </c>
      <c r="K23" s="34">
        <f t="shared" ref="K23:K59" si="2">J23/H23*10000</f>
        <v>9680.8510638297867</v>
      </c>
      <c r="L23" s="56">
        <f t="shared" ref="L23:L59" si="3">(100-I23)/87*K23</f>
        <v>9992.4186842748823</v>
      </c>
    </row>
    <row r="24" spans="2:12" ht="12.75" customHeight="1" x14ac:dyDescent="0.3">
      <c r="B24" s="28">
        <v>18</v>
      </c>
      <c r="C24" s="48">
        <v>3</v>
      </c>
      <c r="D24" s="64"/>
      <c r="E24" s="35"/>
      <c r="F24" s="35"/>
      <c r="G24" s="42" t="s">
        <v>42</v>
      </c>
      <c r="H24" s="32">
        <v>282</v>
      </c>
      <c r="I24" s="43">
        <v>9.5</v>
      </c>
      <c r="J24" s="44">
        <v>266</v>
      </c>
      <c r="K24" s="34">
        <f t="shared" si="2"/>
        <v>9432.6241134751781</v>
      </c>
      <c r="L24" s="56">
        <f t="shared" si="3"/>
        <v>9812.0974973506145</v>
      </c>
    </row>
    <row r="25" spans="2:12" ht="12.75" customHeight="1" x14ac:dyDescent="0.3">
      <c r="B25" s="28">
        <v>19</v>
      </c>
      <c r="C25" s="48">
        <v>4</v>
      </c>
      <c r="D25" s="64"/>
      <c r="E25" s="35"/>
      <c r="F25" s="35" t="s">
        <v>33</v>
      </c>
      <c r="G25" s="42" t="s">
        <v>43</v>
      </c>
      <c r="H25" s="32">
        <v>282</v>
      </c>
      <c r="I25" s="43">
        <v>9.4</v>
      </c>
      <c r="J25" s="44">
        <v>253</v>
      </c>
      <c r="K25" s="34">
        <f t="shared" si="2"/>
        <v>8971.6312056737588</v>
      </c>
      <c r="L25" s="56">
        <f t="shared" si="3"/>
        <v>9342.8711176326724</v>
      </c>
    </row>
    <row r="26" spans="2:12" ht="12.75" customHeight="1" x14ac:dyDescent="0.3">
      <c r="B26" s="28">
        <v>20</v>
      </c>
      <c r="C26" s="48">
        <v>5</v>
      </c>
      <c r="D26" s="64"/>
      <c r="E26" s="35"/>
      <c r="F26" s="35"/>
      <c r="G26" s="42" t="s">
        <v>44</v>
      </c>
      <c r="H26" s="32">
        <v>282</v>
      </c>
      <c r="I26" s="43">
        <v>10.8</v>
      </c>
      <c r="J26" s="44">
        <v>283</v>
      </c>
      <c r="K26" s="34">
        <f t="shared" si="2"/>
        <v>10035.460992907801</v>
      </c>
      <c r="L26" s="56">
        <f t="shared" si="3"/>
        <v>10289.231270889379</v>
      </c>
    </row>
    <row r="27" spans="2:12" ht="12.75" customHeight="1" x14ac:dyDescent="0.3">
      <c r="B27" s="28">
        <v>21</v>
      </c>
      <c r="C27" s="48">
        <v>6</v>
      </c>
      <c r="D27" s="64"/>
      <c r="E27" s="30" t="s">
        <v>13</v>
      </c>
      <c r="F27" s="30" t="s">
        <v>13</v>
      </c>
      <c r="G27" s="42" t="s">
        <v>45</v>
      </c>
      <c r="H27" s="32">
        <v>282</v>
      </c>
      <c r="I27" s="43">
        <v>9.5</v>
      </c>
      <c r="J27" s="44">
        <v>236</v>
      </c>
      <c r="K27" s="34">
        <f t="shared" si="2"/>
        <v>8368.7943262411354</v>
      </c>
      <c r="L27" s="56">
        <f t="shared" si="3"/>
        <v>8705.4699600554322</v>
      </c>
    </row>
    <row r="28" spans="2:12" ht="12.75" customHeight="1" x14ac:dyDescent="0.3">
      <c r="B28" s="28">
        <v>22</v>
      </c>
      <c r="C28" s="48">
        <v>7</v>
      </c>
      <c r="D28" s="64"/>
      <c r="E28" s="35" t="s">
        <v>15</v>
      </c>
      <c r="F28" s="35" t="s">
        <v>16</v>
      </c>
      <c r="G28" s="42" t="s">
        <v>46</v>
      </c>
      <c r="H28" s="32">
        <v>282</v>
      </c>
      <c r="I28" s="43">
        <v>10.4</v>
      </c>
      <c r="J28" s="44">
        <v>267</v>
      </c>
      <c r="K28" s="34">
        <f t="shared" si="2"/>
        <v>9468.0851063829778</v>
      </c>
      <c r="L28" s="56">
        <f t="shared" si="3"/>
        <v>9751.0393739300544</v>
      </c>
    </row>
    <row r="29" spans="2:12" ht="12.75" customHeight="1" x14ac:dyDescent="0.3">
      <c r="B29" s="28">
        <v>23</v>
      </c>
      <c r="C29" s="48">
        <v>8</v>
      </c>
      <c r="D29" s="64"/>
      <c r="E29" s="35"/>
      <c r="F29" s="35"/>
      <c r="G29" s="42" t="s">
        <v>47</v>
      </c>
      <c r="H29" s="32">
        <v>282</v>
      </c>
      <c r="I29" s="43">
        <v>10.3</v>
      </c>
      <c r="J29" s="44">
        <v>256</v>
      </c>
      <c r="K29" s="34">
        <f t="shared" si="2"/>
        <v>9078.0141843971633</v>
      </c>
      <c r="L29" s="56">
        <f t="shared" si="3"/>
        <v>9359.7456590853508</v>
      </c>
    </row>
    <row r="30" spans="2:12" ht="12.75" customHeight="1" x14ac:dyDescent="0.3">
      <c r="B30" s="28">
        <v>24</v>
      </c>
      <c r="C30" s="48">
        <v>9</v>
      </c>
      <c r="D30" s="64"/>
      <c r="E30" s="35" t="s">
        <v>48</v>
      </c>
      <c r="F30" s="35" t="s">
        <v>49</v>
      </c>
      <c r="G30" s="42" t="s">
        <v>50</v>
      </c>
      <c r="H30" s="32">
        <v>282</v>
      </c>
      <c r="I30" s="43">
        <v>9.6</v>
      </c>
      <c r="J30" s="44">
        <v>261</v>
      </c>
      <c r="K30" s="34">
        <f t="shared" si="2"/>
        <v>9255.3191489361689</v>
      </c>
      <c r="L30" s="56">
        <f t="shared" si="3"/>
        <v>9617.021276595744</v>
      </c>
    </row>
    <row r="31" spans="2:12" ht="12.75" customHeight="1" x14ac:dyDescent="0.3">
      <c r="B31" s="28">
        <v>25</v>
      </c>
      <c r="C31" s="48">
        <v>10</v>
      </c>
      <c r="D31" s="64"/>
      <c r="E31" s="35"/>
      <c r="F31" s="35"/>
      <c r="G31" s="42" t="s">
        <v>51</v>
      </c>
      <c r="H31" s="32">
        <v>282</v>
      </c>
      <c r="I31" s="43">
        <v>10</v>
      </c>
      <c r="J31" s="44">
        <v>251</v>
      </c>
      <c r="K31" s="34">
        <f t="shared" si="2"/>
        <v>8900.7092198581558</v>
      </c>
      <c r="L31" s="56">
        <f t="shared" si="3"/>
        <v>9207.6302274394729</v>
      </c>
    </row>
    <row r="32" spans="2:12" ht="12.75" customHeight="1" x14ac:dyDescent="0.3">
      <c r="B32" s="28">
        <v>26</v>
      </c>
      <c r="C32" s="48">
        <v>11</v>
      </c>
      <c r="D32" s="64"/>
      <c r="E32" s="35"/>
      <c r="F32" s="35"/>
      <c r="G32" s="42" t="s">
        <v>52</v>
      </c>
      <c r="H32" s="32">
        <v>282</v>
      </c>
      <c r="I32" s="43">
        <v>9.8000000000000007</v>
      </c>
      <c r="J32" s="44">
        <v>250</v>
      </c>
      <c r="K32" s="34">
        <f t="shared" si="2"/>
        <v>8865.2482269503544</v>
      </c>
      <c r="L32" s="56">
        <f t="shared" si="3"/>
        <v>9191.3263226542749</v>
      </c>
    </row>
    <row r="33" spans="2:12" ht="12.75" customHeight="1" x14ac:dyDescent="0.3">
      <c r="B33" s="28">
        <v>27</v>
      </c>
      <c r="C33" s="48">
        <v>12</v>
      </c>
      <c r="D33" s="64"/>
      <c r="E33" s="35" t="s">
        <v>18</v>
      </c>
      <c r="F33" s="35" t="s">
        <v>19</v>
      </c>
      <c r="G33" s="42" t="s">
        <v>53</v>
      </c>
      <c r="H33" s="32">
        <v>278</v>
      </c>
      <c r="I33" s="43">
        <v>9.6</v>
      </c>
      <c r="J33" s="44">
        <v>239</v>
      </c>
      <c r="K33" s="34">
        <f t="shared" si="2"/>
        <v>8597.1223021582737</v>
      </c>
      <c r="L33" s="56">
        <f t="shared" si="3"/>
        <v>8933.1017944265295</v>
      </c>
    </row>
    <row r="34" spans="2:12" ht="12.75" customHeight="1" x14ac:dyDescent="0.3">
      <c r="B34" s="28">
        <v>28</v>
      </c>
      <c r="C34" s="48">
        <v>13</v>
      </c>
      <c r="D34" s="64"/>
      <c r="E34" s="35"/>
      <c r="F34" s="35"/>
      <c r="G34" s="42" t="s">
        <v>54</v>
      </c>
      <c r="H34" s="32">
        <v>282</v>
      </c>
      <c r="I34" s="43">
        <v>9.6999999999999993</v>
      </c>
      <c r="J34" s="44">
        <v>264</v>
      </c>
      <c r="K34" s="34">
        <f t="shared" si="2"/>
        <v>9361.7021276595751</v>
      </c>
      <c r="L34" s="56">
        <f t="shared" si="3"/>
        <v>9716.8011738811456</v>
      </c>
    </row>
    <row r="35" spans="2:12" ht="12.75" customHeight="1" x14ac:dyDescent="0.3">
      <c r="B35" s="28">
        <v>29</v>
      </c>
      <c r="C35" s="48">
        <v>14</v>
      </c>
      <c r="D35" s="64"/>
      <c r="E35" s="35"/>
      <c r="F35" s="35"/>
      <c r="G35" s="42" t="s">
        <v>55</v>
      </c>
      <c r="H35" s="32">
        <v>282</v>
      </c>
      <c r="I35" s="43">
        <v>9.6</v>
      </c>
      <c r="J35" s="44">
        <v>244</v>
      </c>
      <c r="K35" s="34">
        <f t="shared" si="2"/>
        <v>8652.4822695035455</v>
      </c>
      <c r="L35" s="56">
        <f t="shared" si="3"/>
        <v>8990.6252547485128</v>
      </c>
    </row>
    <row r="36" spans="2:12" ht="12.75" customHeight="1" x14ac:dyDescent="0.3">
      <c r="B36" s="28">
        <v>30</v>
      </c>
      <c r="C36" s="48">
        <v>15</v>
      </c>
      <c r="D36" s="64"/>
      <c r="E36" s="35"/>
      <c r="F36" s="35"/>
      <c r="G36" s="42" t="s">
        <v>56</v>
      </c>
      <c r="H36" s="32">
        <v>282</v>
      </c>
      <c r="I36" s="43">
        <v>9.6999999999999993</v>
      </c>
      <c r="J36" s="44">
        <v>269</v>
      </c>
      <c r="K36" s="34">
        <f t="shared" si="2"/>
        <v>9539.0070921985807</v>
      </c>
      <c r="L36" s="56">
        <f t="shared" si="3"/>
        <v>9900.8314991440438</v>
      </c>
    </row>
    <row r="37" spans="2:12" ht="12.75" customHeight="1" x14ac:dyDescent="0.3">
      <c r="B37" s="28">
        <v>31</v>
      </c>
      <c r="C37" s="48">
        <v>16</v>
      </c>
      <c r="D37" s="64"/>
      <c r="E37" s="35"/>
      <c r="F37" s="35"/>
      <c r="G37" s="42" t="s">
        <v>57</v>
      </c>
      <c r="H37" s="32">
        <v>282</v>
      </c>
      <c r="I37" s="43">
        <v>9.6999999999999993</v>
      </c>
      <c r="J37" s="44">
        <v>280</v>
      </c>
      <c r="K37" s="34">
        <f t="shared" si="2"/>
        <v>9929.078014184397</v>
      </c>
      <c r="L37" s="56">
        <f t="shared" si="3"/>
        <v>10305.698214722426</v>
      </c>
    </row>
    <row r="38" spans="2:12" ht="12.75" customHeight="1" x14ac:dyDescent="0.3">
      <c r="B38" s="28">
        <v>32</v>
      </c>
      <c r="C38" s="48">
        <v>17</v>
      </c>
      <c r="D38" s="64"/>
      <c r="E38" s="35"/>
      <c r="F38" s="35"/>
      <c r="G38" s="42" t="s">
        <v>58</v>
      </c>
      <c r="H38" s="32">
        <v>282</v>
      </c>
      <c r="I38" s="43">
        <v>9.5</v>
      </c>
      <c r="J38" s="44">
        <v>248</v>
      </c>
      <c r="K38" s="34">
        <f t="shared" si="2"/>
        <v>8794.3262411347514</v>
      </c>
      <c r="L38" s="56">
        <f t="shared" si="3"/>
        <v>9148.1209749735044</v>
      </c>
    </row>
    <row r="39" spans="2:12" ht="12.75" customHeight="1" x14ac:dyDescent="0.3">
      <c r="B39" s="28">
        <v>33</v>
      </c>
      <c r="C39" s="48">
        <v>18</v>
      </c>
      <c r="D39" s="64"/>
      <c r="E39" s="35"/>
      <c r="F39" s="35"/>
      <c r="G39" s="42" t="s">
        <v>59</v>
      </c>
      <c r="H39" s="32">
        <v>282</v>
      </c>
      <c r="I39" s="43">
        <v>9.4</v>
      </c>
      <c r="J39" s="44">
        <v>281</v>
      </c>
      <c r="K39" s="34">
        <f t="shared" si="2"/>
        <v>9964.5390070921985</v>
      </c>
      <c r="L39" s="56">
        <f t="shared" si="3"/>
        <v>10376.864759109805</v>
      </c>
    </row>
    <row r="40" spans="2:12" ht="12.75" customHeight="1" x14ac:dyDescent="0.3">
      <c r="B40" s="28">
        <v>34</v>
      </c>
      <c r="C40" s="48">
        <v>19</v>
      </c>
      <c r="D40" s="64"/>
      <c r="E40" s="35"/>
      <c r="F40" s="35" t="s">
        <v>60</v>
      </c>
      <c r="G40" s="42" t="s">
        <v>61</v>
      </c>
      <c r="H40" s="32">
        <v>282</v>
      </c>
      <c r="I40" s="43">
        <v>8.8000000000000007</v>
      </c>
      <c r="J40" s="44">
        <v>244</v>
      </c>
      <c r="K40" s="34">
        <f t="shared" si="2"/>
        <v>8652.4822695035455</v>
      </c>
      <c r="L40" s="56">
        <f t="shared" si="3"/>
        <v>9070.1883101002695</v>
      </c>
    </row>
    <row r="41" spans="2:12" ht="12.75" customHeight="1" x14ac:dyDescent="0.3">
      <c r="B41" s="28">
        <v>35</v>
      </c>
      <c r="C41" s="48">
        <v>20</v>
      </c>
      <c r="D41" s="64"/>
      <c r="E41" s="35"/>
      <c r="F41" s="35"/>
      <c r="G41" s="42" t="s">
        <v>62</v>
      </c>
      <c r="H41" s="32">
        <v>282</v>
      </c>
      <c r="I41" s="43">
        <v>9.4</v>
      </c>
      <c r="J41" s="44">
        <v>259</v>
      </c>
      <c r="K41" s="34">
        <f t="shared" si="2"/>
        <v>9184.3971631205677</v>
      </c>
      <c r="L41" s="56">
        <f t="shared" si="3"/>
        <v>9564.4411836634863</v>
      </c>
    </row>
    <row r="42" spans="2:12" ht="12.75" customHeight="1" x14ac:dyDescent="0.3">
      <c r="B42" s="28">
        <v>36</v>
      </c>
      <c r="C42" s="48">
        <v>21</v>
      </c>
      <c r="D42" s="64"/>
      <c r="E42" s="35"/>
      <c r="F42" s="35"/>
      <c r="G42" s="42" t="s">
        <v>63</v>
      </c>
      <c r="H42" s="32">
        <v>282</v>
      </c>
      <c r="I42" s="43">
        <v>9</v>
      </c>
      <c r="J42" s="44">
        <v>261</v>
      </c>
      <c r="K42" s="34">
        <f t="shared" si="2"/>
        <v>9255.3191489361689</v>
      </c>
      <c r="L42" s="56">
        <f t="shared" si="3"/>
        <v>9680.8510638297848</v>
      </c>
    </row>
    <row r="43" spans="2:12" ht="12.75" customHeight="1" x14ac:dyDescent="0.3">
      <c r="B43" s="28">
        <v>37</v>
      </c>
      <c r="C43" s="48">
        <v>22</v>
      </c>
      <c r="D43" s="64"/>
      <c r="E43" s="35"/>
      <c r="F43" s="35"/>
      <c r="G43" s="42" t="s">
        <v>64</v>
      </c>
      <c r="H43" s="32">
        <v>282</v>
      </c>
      <c r="I43" s="43">
        <v>9.1</v>
      </c>
      <c r="J43" s="44">
        <v>239</v>
      </c>
      <c r="K43" s="34">
        <f t="shared" si="2"/>
        <v>8475.1773049645381</v>
      </c>
      <c r="L43" s="56">
        <f t="shared" si="3"/>
        <v>8855.0990462215686</v>
      </c>
    </row>
    <row r="44" spans="2:12" ht="12.75" customHeight="1" x14ac:dyDescent="0.3">
      <c r="B44" s="28">
        <v>38</v>
      </c>
      <c r="C44" s="48">
        <v>23</v>
      </c>
      <c r="D44" s="64"/>
      <c r="E44" s="35"/>
      <c r="F44" s="35"/>
      <c r="G44" s="42" t="s">
        <v>65</v>
      </c>
      <c r="H44" s="32">
        <v>282</v>
      </c>
      <c r="I44" s="43">
        <v>9.4</v>
      </c>
      <c r="J44" s="44">
        <v>247</v>
      </c>
      <c r="K44" s="34">
        <f t="shared" si="2"/>
        <v>8758.8652482269499</v>
      </c>
      <c r="L44" s="56">
        <f t="shared" si="3"/>
        <v>9121.3010516018567</v>
      </c>
    </row>
    <row r="45" spans="2:12" ht="12.75" customHeight="1" x14ac:dyDescent="0.3">
      <c r="B45" s="28">
        <v>39</v>
      </c>
      <c r="C45" s="48">
        <v>24</v>
      </c>
      <c r="D45" s="64"/>
      <c r="E45" s="35"/>
      <c r="F45" s="35"/>
      <c r="G45" s="42" t="s">
        <v>66</v>
      </c>
      <c r="H45" s="32">
        <v>282</v>
      </c>
      <c r="I45" s="43">
        <v>9.3000000000000007</v>
      </c>
      <c r="J45" s="44">
        <v>222</v>
      </c>
      <c r="K45" s="34">
        <f t="shared" si="2"/>
        <v>7872.3404255319156</v>
      </c>
      <c r="L45" s="56">
        <f t="shared" si="3"/>
        <v>8207.1411102959173</v>
      </c>
    </row>
    <row r="46" spans="2:12" ht="12.75" customHeight="1" x14ac:dyDescent="0.3">
      <c r="B46" s="28">
        <v>40</v>
      </c>
      <c r="C46" s="48">
        <v>25</v>
      </c>
      <c r="D46" s="64"/>
      <c r="E46" s="35" t="s">
        <v>27</v>
      </c>
      <c r="F46" s="35" t="s">
        <v>27</v>
      </c>
      <c r="G46" s="42" t="s">
        <v>67</v>
      </c>
      <c r="H46" s="32">
        <v>278</v>
      </c>
      <c r="I46" s="43">
        <v>8.8000000000000007</v>
      </c>
      <c r="J46" s="44">
        <v>225</v>
      </c>
      <c r="K46" s="34">
        <f t="shared" si="2"/>
        <v>8093.5251798561148</v>
      </c>
      <c r="L46" s="56">
        <f t="shared" si="3"/>
        <v>8484.2470850905484</v>
      </c>
    </row>
    <row r="47" spans="2:12" ht="12.75" customHeight="1" x14ac:dyDescent="0.3">
      <c r="B47" s="28">
        <v>41</v>
      </c>
      <c r="C47" s="48">
        <v>26</v>
      </c>
      <c r="D47" s="64"/>
      <c r="E47" s="35"/>
      <c r="F47" s="35"/>
      <c r="G47" s="42" t="s">
        <v>68</v>
      </c>
      <c r="H47" s="32">
        <v>282</v>
      </c>
      <c r="I47" s="43">
        <v>9.1</v>
      </c>
      <c r="J47" s="44">
        <v>263</v>
      </c>
      <c r="K47" s="34">
        <f t="shared" si="2"/>
        <v>9326.2411347517718</v>
      </c>
      <c r="L47" s="56">
        <f t="shared" si="3"/>
        <v>9744.3140132061617</v>
      </c>
    </row>
    <row r="48" spans="2:12" ht="12.75" customHeight="1" x14ac:dyDescent="0.3">
      <c r="B48" s="28">
        <v>42</v>
      </c>
      <c r="C48" s="48">
        <v>27</v>
      </c>
      <c r="D48" s="64"/>
      <c r="E48" s="35"/>
      <c r="F48" s="35"/>
      <c r="G48" s="42" t="s">
        <v>69</v>
      </c>
      <c r="H48" s="32">
        <v>282</v>
      </c>
      <c r="I48" s="43">
        <v>9</v>
      </c>
      <c r="J48" s="44">
        <v>280</v>
      </c>
      <c r="K48" s="34">
        <f t="shared" si="2"/>
        <v>9929.078014184397</v>
      </c>
      <c r="L48" s="56">
        <f t="shared" si="3"/>
        <v>10385.587348169885</v>
      </c>
    </row>
    <row r="49" spans="2:12" ht="12.75" customHeight="1" x14ac:dyDescent="0.3">
      <c r="B49" s="28">
        <v>43</v>
      </c>
      <c r="C49" s="48">
        <v>28</v>
      </c>
      <c r="D49" s="64"/>
      <c r="E49" s="35" t="s">
        <v>70</v>
      </c>
      <c r="F49" s="35" t="s">
        <v>71</v>
      </c>
      <c r="G49" s="42" t="s">
        <v>72</v>
      </c>
      <c r="H49" s="32">
        <v>282</v>
      </c>
      <c r="I49" s="43">
        <v>8.9</v>
      </c>
      <c r="J49" s="44">
        <v>238</v>
      </c>
      <c r="K49" s="34">
        <f t="shared" si="2"/>
        <v>8439.7163120567384</v>
      </c>
      <c r="L49" s="56">
        <f t="shared" si="3"/>
        <v>8837.4500692915954</v>
      </c>
    </row>
    <row r="50" spans="2:12" ht="12.75" customHeight="1" x14ac:dyDescent="0.3">
      <c r="B50" s="28">
        <v>44</v>
      </c>
      <c r="C50" s="48">
        <v>29</v>
      </c>
      <c r="D50" s="64"/>
      <c r="E50" s="35"/>
      <c r="F50" s="35"/>
      <c r="G50" s="42" t="s">
        <v>73</v>
      </c>
      <c r="H50" s="32">
        <v>282</v>
      </c>
      <c r="I50" s="43">
        <v>9.4</v>
      </c>
      <c r="J50" s="44">
        <v>251</v>
      </c>
      <c r="K50" s="34">
        <f t="shared" si="2"/>
        <v>8900.7092198581558</v>
      </c>
      <c r="L50" s="56">
        <f t="shared" si="3"/>
        <v>9269.0144289557338</v>
      </c>
    </row>
    <row r="51" spans="2:12" ht="12.75" customHeight="1" x14ac:dyDescent="0.3">
      <c r="B51" s="28">
        <v>45</v>
      </c>
      <c r="C51" s="48">
        <v>30</v>
      </c>
      <c r="D51" s="64"/>
      <c r="E51" s="35" t="s">
        <v>74</v>
      </c>
      <c r="F51" s="35" t="s">
        <v>35</v>
      </c>
      <c r="G51" s="42" t="s">
        <v>75</v>
      </c>
      <c r="H51" s="32">
        <v>282</v>
      </c>
      <c r="I51" s="43">
        <v>9.1999999999999993</v>
      </c>
      <c r="J51" s="44">
        <v>252</v>
      </c>
      <c r="K51" s="34">
        <f t="shared" si="2"/>
        <v>8936.1702127659573</v>
      </c>
      <c r="L51" s="56">
        <f t="shared" si="3"/>
        <v>9326.4856933235515</v>
      </c>
    </row>
    <row r="52" spans="2:12" ht="12.75" customHeight="1" x14ac:dyDescent="0.3">
      <c r="B52" s="28">
        <v>46</v>
      </c>
      <c r="C52" s="48">
        <v>31</v>
      </c>
      <c r="D52" s="64"/>
      <c r="E52" s="35"/>
      <c r="F52" s="35"/>
      <c r="G52" s="42" t="s">
        <v>76</v>
      </c>
      <c r="H52" s="32">
        <v>282</v>
      </c>
      <c r="I52" s="43">
        <v>9.5</v>
      </c>
      <c r="J52" s="44">
        <v>274</v>
      </c>
      <c r="K52" s="34">
        <f t="shared" si="2"/>
        <v>9716.3120567375881</v>
      </c>
      <c r="L52" s="56">
        <f t="shared" si="3"/>
        <v>10107.198173962663</v>
      </c>
    </row>
    <row r="53" spans="2:12" ht="12.75" customHeight="1" x14ac:dyDescent="0.3">
      <c r="B53" s="28">
        <v>47</v>
      </c>
      <c r="C53" s="48">
        <v>32</v>
      </c>
      <c r="D53" s="64"/>
      <c r="E53" s="35" t="s">
        <v>29</v>
      </c>
      <c r="F53" s="35" t="s">
        <v>29</v>
      </c>
      <c r="G53" s="42" t="s">
        <v>77</v>
      </c>
      <c r="H53" s="32">
        <v>282</v>
      </c>
      <c r="I53" s="43">
        <v>9</v>
      </c>
      <c r="J53" s="44">
        <v>263</v>
      </c>
      <c r="K53" s="34">
        <f t="shared" si="2"/>
        <v>9326.2411347517718</v>
      </c>
      <c r="L53" s="56">
        <f t="shared" si="3"/>
        <v>9755.0338306024278</v>
      </c>
    </row>
    <row r="54" spans="2:12" ht="12.75" customHeight="1" x14ac:dyDescent="0.3">
      <c r="B54" s="28">
        <v>48</v>
      </c>
      <c r="C54" s="48">
        <v>33</v>
      </c>
      <c r="D54" s="64"/>
      <c r="E54" s="35"/>
      <c r="F54" s="35"/>
      <c r="G54" s="42" t="s">
        <v>78</v>
      </c>
      <c r="H54" s="32">
        <v>282</v>
      </c>
      <c r="I54" s="43">
        <v>9.1</v>
      </c>
      <c r="J54" s="44">
        <v>286</v>
      </c>
      <c r="K54" s="34">
        <f t="shared" si="2"/>
        <v>10141.843971631206</v>
      </c>
      <c r="L54" s="56">
        <f t="shared" si="3"/>
        <v>10596.478356566398</v>
      </c>
    </row>
    <row r="55" spans="2:12" ht="12.75" customHeight="1" x14ac:dyDescent="0.3">
      <c r="B55" s="28">
        <v>49</v>
      </c>
      <c r="C55" s="48">
        <v>34</v>
      </c>
      <c r="D55" s="64"/>
      <c r="E55" s="35"/>
      <c r="F55" s="35"/>
      <c r="G55" s="42" t="s">
        <v>79</v>
      </c>
      <c r="H55" s="32">
        <v>282</v>
      </c>
      <c r="I55" s="43">
        <v>8.6</v>
      </c>
      <c r="J55" s="44">
        <v>264</v>
      </c>
      <c r="K55" s="34">
        <f t="shared" si="2"/>
        <v>9361.7021276595751</v>
      </c>
      <c r="L55" s="56">
        <f t="shared" si="3"/>
        <v>9835.1675226216685</v>
      </c>
    </row>
    <row r="56" spans="2:12" ht="12.75" customHeight="1" x14ac:dyDescent="0.3">
      <c r="B56" s="28">
        <v>50</v>
      </c>
      <c r="C56" s="48">
        <v>35</v>
      </c>
      <c r="D56" s="64"/>
      <c r="E56" s="35"/>
      <c r="F56" s="35"/>
      <c r="G56" s="42" t="s">
        <v>80</v>
      </c>
      <c r="H56" s="32">
        <v>282</v>
      </c>
      <c r="I56" s="43">
        <v>9.1999999999999993</v>
      </c>
      <c r="J56" s="44">
        <v>277</v>
      </c>
      <c r="K56" s="34">
        <f t="shared" si="2"/>
        <v>9822.6950354609926</v>
      </c>
      <c r="L56" s="56">
        <f t="shared" si="3"/>
        <v>10251.732289883426</v>
      </c>
    </row>
    <row r="57" spans="2:12" ht="12.75" customHeight="1" x14ac:dyDescent="0.3">
      <c r="B57" s="28">
        <v>51</v>
      </c>
      <c r="C57" s="48">
        <v>36</v>
      </c>
      <c r="D57" s="64"/>
      <c r="E57" s="30" t="s">
        <v>32</v>
      </c>
      <c r="F57" s="30" t="s">
        <v>33</v>
      </c>
      <c r="G57" s="42" t="s">
        <v>81</v>
      </c>
      <c r="H57" s="32">
        <v>282</v>
      </c>
      <c r="I57" s="43">
        <v>9.3000000000000007</v>
      </c>
      <c r="J57" s="44">
        <v>237</v>
      </c>
      <c r="K57" s="34">
        <f t="shared" si="2"/>
        <v>8404.2553191489369</v>
      </c>
      <c r="L57" s="56">
        <f t="shared" si="3"/>
        <v>8761.6776718023975</v>
      </c>
    </row>
    <row r="58" spans="2:12" ht="12.75" customHeight="1" x14ac:dyDescent="0.3">
      <c r="B58" s="28">
        <v>52</v>
      </c>
      <c r="C58" s="48">
        <v>37</v>
      </c>
      <c r="D58" s="64"/>
      <c r="E58" s="30" t="s">
        <v>18</v>
      </c>
      <c r="F58" s="30" t="s">
        <v>35</v>
      </c>
      <c r="G58" s="42" t="s">
        <v>82</v>
      </c>
      <c r="H58" s="32">
        <v>282</v>
      </c>
      <c r="I58" s="43">
        <v>9.8000000000000007</v>
      </c>
      <c r="J58" s="44">
        <v>249</v>
      </c>
      <c r="K58" s="34">
        <f t="shared" si="2"/>
        <v>8829.7872340425529</v>
      </c>
      <c r="L58" s="56">
        <f t="shared" si="3"/>
        <v>9154.5610173636578</v>
      </c>
    </row>
    <row r="59" spans="2:12" ht="12.75" customHeight="1" x14ac:dyDescent="0.3">
      <c r="B59" s="28">
        <v>53</v>
      </c>
      <c r="C59" s="48">
        <v>38</v>
      </c>
      <c r="D59" s="64"/>
      <c r="E59" s="62" t="s">
        <v>18</v>
      </c>
      <c r="F59" s="30" t="s">
        <v>19</v>
      </c>
      <c r="G59" s="31" t="s">
        <v>83</v>
      </c>
      <c r="H59" s="32">
        <v>278</v>
      </c>
      <c r="I59" s="43">
        <v>9.6999999999999993</v>
      </c>
      <c r="J59" s="44">
        <v>222</v>
      </c>
      <c r="K59" s="34">
        <f t="shared" si="2"/>
        <v>7985.6115107913674</v>
      </c>
      <c r="L59" s="56">
        <f t="shared" si="3"/>
        <v>8288.5140163731085</v>
      </c>
    </row>
    <row r="60" spans="2:12" ht="12.75" customHeight="1" thickBot="1" x14ac:dyDescent="0.35">
      <c r="B60" s="58">
        <v>54</v>
      </c>
      <c r="C60" s="49">
        <v>39</v>
      </c>
      <c r="D60" s="64"/>
      <c r="E60" s="65"/>
      <c r="F60" s="60" t="s">
        <v>60</v>
      </c>
      <c r="G60" s="61" t="s">
        <v>84</v>
      </c>
      <c r="H60" s="36">
        <v>282</v>
      </c>
      <c r="I60" s="45">
        <v>9.1</v>
      </c>
      <c r="J60" s="46">
        <v>226</v>
      </c>
      <c r="K60" s="37">
        <f>J60/H60*10000</f>
        <v>8014.1843971631206</v>
      </c>
      <c r="L60" s="57">
        <f>(100-I60)/87*K60</f>
        <v>8373.4409391049157</v>
      </c>
    </row>
    <row r="61" spans="2:12" ht="12.75" customHeight="1" thickBot="1" x14ac:dyDescent="0.35">
      <c r="B61" s="66" t="s">
        <v>87</v>
      </c>
      <c r="C61" s="67"/>
      <c r="D61" s="67"/>
      <c r="E61" s="67"/>
      <c r="F61" s="67"/>
      <c r="G61" s="68"/>
      <c r="H61" s="69">
        <f>AVERAGE(H22:H60)</f>
        <v>281.69230769230768</v>
      </c>
      <c r="I61" s="70">
        <f>AVERAGE(I22:I60)</f>
        <v>9.4461538461538463</v>
      </c>
      <c r="J61" s="71">
        <f>AVERAGE(J22:J60)</f>
        <v>255.69230769230768</v>
      </c>
      <c r="K61" s="72">
        <f>AVERAGE(K22:K60)</f>
        <v>9076.0779265294768</v>
      </c>
      <c r="L61" s="73">
        <f>AVERAGE(L22:L60)</f>
        <v>9446.1455272826715</v>
      </c>
    </row>
    <row r="62" spans="2:12" ht="15.75" customHeight="1" x14ac:dyDescent="0.3"/>
    <row r="63" spans="2:12" ht="15.75" customHeight="1" x14ac:dyDescent="0.3"/>
    <row r="64" spans="2:12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</sheetData>
  <mergeCells count="36">
    <mergeCell ref="E53:E56"/>
    <mergeCell ref="F53:F56"/>
    <mergeCell ref="B2:L2"/>
    <mergeCell ref="B4:C5"/>
    <mergeCell ref="B21:G21"/>
    <mergeCell ref="D22:D60"/>
    <mergeCell ref="E59:E60"/>
    <mergeCell ref="B61:G61"/>
    <mergeCell ref="F40:F45"/>
    <mergeCell ref="E46:E48"/>
    <mergeCell ref="F46:F48"/>
    <mergeCell ref="E49:E50"/>
    <mergeCell ref="F49:F50"/>
    <mergeCell ref="E51:E52"/>
    <mergeCell ref="F51:F52"/>
    <mergeCell ref="E22:E26"/>
    <mergeCell ref="F22:F24"/>
    <mergeCell ref="F25:F26"/>
    <mergeCell ref="E28:E29"/>
    <mergeCell ref="F28:F29"/>
    <mergeCell ref="E30:E32"/>
    <mergeCell ref="F30:F32"/>
    <mergeCell ref="E33:E45"/>
    <mergeCell ref="F33:F39"/>
    <mergeCell ref="D6:D20"/>
    <mergeCell ref="E8:E15"/>
    <mergeCell ref="F8:F11"/>
    <mergeCell ref="F12:F15"/>
    <mergeCell ref="E17:E18"/>
    <mergeCell ref="F17:F18"/>
    <mergeCell ref="D4:D5"/>
    <mergeCell ref="E4:E5"/>
    <mergeCell ref="F4:F5"/>
    <mergeCell ref="G4:G5"/>
    <mergeCell ref="H4:J4"/>
    <mergeCell ref="K4:L4"/>
  </mergeCells>
  <pageMargins left="0" right="0" top="0" bottom="0" header="0" footer="0"/>
  <pageSetup paperSize="9" scale="81" orientation="portrait" r:id="rId1"/>
  <ignoredErrors>
    <ignoredError sqref="K21" formula="1"/>
    <ignoredError sqref="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2021-08-27T08:18:45Z</dcterms:modified>
</cp:coreProperties>
</file>