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I67" i="1"/>
  <c r="J67" i="1"/>
  <c r="K67" i="1"/>
  <c r="L67" i="1"/>
  <c r="K66" i="1"/>
  <c r="L66" i="1" s="1"/>
  <c r="I62" i="1"/>
  <c r="H62" i="1"/>
  <c r="J62" i="1"/>
  <c r="K62" i="1"/>
  <c r="L62" i="1"/>
  <c r="L23" i="1"/>
  <c r="H23" i="1"/>
  <c r="I23" i="1"/>
  <c r="J23" i="1"/>
  <c r="K23" i="1"/>
  <c r="K65" i="1" l="1"/>
  <c r="L65" i="1" s="1"/>
  <c r="K64" i="1"/>
  <c r="L64" i="1" s="1"/>
  <c r="K63" i="1"/>
  <c r="L63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</calcChain>
</file>

<file path=xl/sharedStrings.xml><?xml version="1.0" encoding="utf-8"?>
<sst xmlns="http://schemas.openxmlformats.org/spreadsheetml/2006/main" count="121" uniqueCount="94">
  <si>
    <t>rb</t>
  </si>
  <si>
    <t>vrsta</t>
  </si>
  <si>
    <t>distributer</t>
  </si>
  <si>
    <t>sjemenska kuća</t>
  </si>
  <si>
    <t>sorta</t>
  </si>
  <si>
    <t>žetva</t>
  </si>
  <si>
    <t>prinos</t>
  </si>
  <si>
    <r>
      <t>P - m</t>
    </r>
    <r>
      <rPr>
        <b/>
        <sz val="10"/>
        <rFont val="Calibri"/>
        <family val="2"/>
      </rPr>
      <t>²</t>
    </r>
  </si>
  <si>
    <t>vlaga %</t>
  </si>
  <si>
    <t>kg</t>
  </si>
  <si>
    <t>sirovo</t>
  </si>
  <si>
    <t>13%</t>
  </si>
  <si>
    <t>ječam</t>
  </si>
  <si>
    <t>BL</t>
  </si>
  <si>
    <t>Vitez</t>
  </si>
  <si>
    <t>Rapić</t>
  </si>
  <si>
    <t>ZP</t>
  </si>
  <si>
    <t>Nektar</t>
  </si>
  <si>
    <t>Golić</t>
  </si>
  <si>
    <t>NS</t>
  </si>
  <si>
    <t>Nonius</t>
  </si>
  <si>
    <t>Litos</t>
  </si>
  <si>
    <t>Talos</t>
  </si>
  <si>
    <t>OS</t>
  </si>
  <si>
    <t xml:space="preserve">Kralj </t>
  </si>
  <si>
    <t>Pleter</t>
  </si>
  <si>
    <t>Maxim</t>
  </si>
  <si>
    <t>Panonac</t>
  </si>
  <si>
    <t>Syngenta</t>
  </si>
  <si>
    <t>Jallon</t>
  </si>
  <si>
    <t>BC</t>
  </si>
  <si>
    <t>Vedran</t>
  </si>
  <si>
    <t>Gospodar</t>
  </si>
  <si>
    <t>Srećko</t>
  </si>
  <si>
    <t>Favorit</t>
  </si>
  <si>
    <t>Megamarket</t>
  </si>
  <si>
    <t>KWS</t>
  </si>
  <si>
    <t>Astaire</t>
  </si>
  <si>
    <t>LG</t>
  </si>
  <si>
    <t>Casting</t>
  </si>
  <si>
    <t>pšenica</t>
  </si>
  <si>
    <t>Agromarket</t>
  </si>
  <si>
    <t>Caussade Semences</t>
  </si>
  <si>
    <t>Sosthene</t>
  </si>
  <si>
    <t>Sobred</t>
  </si>
  <si>
    <t>Sothys</t>
  </si>
  <si>
    <t>Foxyl</t>
  </si>
  <si>
    <t>Farinelli</t>
  </si>
  <si>
    <t>Julija</t>
  </si>
  <si>
    <t>Aurelia</t>
  </si>
  <si>
    <t>Zemunska Rosa</t>
  </si>
  <si>
    <t>Mlin Jelena</t>
  </si>
  <si>
    <t>Raiffeisen</t>
  </si>
  <si>
    <t>Tenor</t>
  </si>
  <si>
    <t>Graindor</t>
  </si>
  <si>
    <t>Izalco</t>
  </si>
  <si>
    <t>Zvezdana</t>
  </si>
  <si>
    <t>Ilina</t>
  </si>
  <si>
    <t>Obala</t>
  </si>
  <si>
    <t>Mila</t>
  </si>
  <si>
    <t>Simonida</t>
  </si>
  <si>
    <t>Grivna</t>
  </si>
  <si>
    <t>Igra</t>
  </si>
  <si>
    <t>Rani Otkos</t>
  </si>
  <si>
    <t>Epoha</t>
  </si>
  <si>
    <t>Barba</t>
  </si>
  <si>
    <t>Indira</t>
  </si>
  <si>
    <t xml:space="preserve">Brko </t>
  </si>
  <si>
    <t>Bećar</t>
  </si>
  <si>
    <t>Garavuša</t>
  </si>
  <si>
    <t>Kraljica</t>
  </si>
  <si>
    <t>Tika Taka</t>
  </si>
  <si>
    <t>Ingenio</t>
  </si>
  <si>
    <t>Falado</t>
  </si>
  <si>
    <t>Gabrio</t>
  </si>
  <si>
    <t>Agrimatco</t>
  </si>
  <si>
    <t>Ragt</t>
  </si>
  <si>
    <t>Sacramento</t>
  </si>
  <si>
    <t>Yetti</t>
  </si>
  <si>
    <t>Opsesija</t>
  </si>
  <si>
    <t>Anica</t>
  </si>
  <si>
    <t>Lorena</t>
  </si>
  <si>
    <t>Ljepotica</t>
  </si>
  <si>
    <t>Vyckor</t>
  </si>
  <si>
    <t>Absalon</t>
  </si>
  <si>
    <t>tritikale</t>
  </si>
  <si>
    <t>Oskar</t>
  </si>
  <si>
    <t>Odisej</t>
  </si>
  <si>
    <t>Tulus</t>
  </si>
  <si>
    <t>Goran</t>
  </si>
  <si>
    <t>MO strnih žita - Gradiška, Dušanovo 2020/21</t>
  </si>
  <si>
    <t>prosjek ječam</t>
  </si>
  <si>
    <t>prosjek pšenica</t>
  </si>
  <si>
    <t>prosjek tritikale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</si>
</sst>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textRotation="90"/>
    </xf>
    <xf numFmtId="0" fontId="3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19" xfId="0" applyFont="1" applyFill="1" applyBorder="1" applyAlignment="1">
      <alignment horizontal="center" vertical="center" textRotation="90"/>
    </xf>
    <xf numFmtId="0" fontId="3" fillId="0" borderId="14" xfId="0" applyFont="1" applyFill="1" applyBorder="1" applyAlignment="1">
      <alignment horizontal="center" vertical="center" textRotation="90"/>
    </xf>
    <xf numFmtId="0" fontId="2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textRotation="90"/>
    </xf>
    <xf numFmtId="0" fontId="3" fillId="0" borderId="36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" fontId="2" fillId="2" borderId="2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1" fontId="2" fillId="2" borderId="37" xfId="0" applyNumberFormat="1" applyFont="1" applyFill="1" applyBorder="1" applyAlignment="1">
      <alignment horizontal="center" vertical="center"/>
    </xf>
    <xf numFmtId="164" fontId="2" fillId="2" borderId="38" xfId="0" applyNumberFormat="1" applyFont="1" applyFill="1" applyBorder="1" applyAlignment="1">
      <alignment horizontal="center" vertical="center"/>
    </xf>
    <xf numFmtId="1" fontId="2" fillId="2" borderId="39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3" fontId="4" fillId="2" borderId="40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7"/>
  <sheetViews>
    <sheetView tabSelected="1" topLeftCell="A31" zoomScale="70" zoomScaleNormal="70" workbookViewId="0">
      <selection activeCell="U23" sqref="U23"/>
    </sheetView>
  </sheetViews>
  <sheetFormatPr defaultColWidth="9.109375" defaultRowHeight="13.8" x14ac:dyDescent="0.3"/>
  <cols>
    <col min="1" max="1" width="0.88671875" style="1" customWidth="1"/>
    <col min="2" max="2" width="3" style="1" bestFit="1" customWidth="1"/>
    <col min="3" max="3" width="3" style="1" customWidth="1"/>
    <col min="4" max="4" width="5.33203125" style="2" customWidth="1"/>
    <col min="5" max="5" width="16.77734375" style="1" customWidth="1"/>
    <col min="6" max="6" width="20.109375" style="1" customWidth="1"/>
    <col min="7" max="7" width="17.21875" style="3" customWidth="1"/>
    <col min="8" max="9" width="12.6640625" style="1" customWidth="1"/>
    <col min="10" max="11" width="12.6640625" style="4" customWidth="1"/>
    <col min="12" max="12" width="12.6640625" style="5" customWidth="1"/>
    <col min="13" max="16384" width="9.109375" style="1"/>
  </cols>
  <sheetData>
    <row r="1" spans="2:12" ht="5.25" customHeight="1" thickBot="1" x14ac:dyDescent="0.35"/>
    <row r="2" spans="2:12" ht="22.5" customHeight="1" thickBot="1" x14ac:dyDescent="0.35">
      <c r="B2" s="54" t="s">
        <v>90</v>
      </c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2:12" ht="15.9" customHeight="1" thickBot="1" x14ac:dyDescent="0.35"/>
    <row r="4" spans="2:12" ht="15.9" customHeight="1" x14ac:dyDescent="0.3">
      <c r="B4" s="69" t="s">
        <v>0</v>
      </c>
      <c r="C4" s="70"/>
      <c r="D4" s="57" t="s">
        <v>1</v>
      </c>
      <c r="E4" s="57" t="s">
        <v>2</v>
      </c>
      <c r="F4" s="57" t="s">
        <v>3</v>
      </c>
      <c r="G4" s="59" t="s">
        <v>4</v>
      </c>
      <c r="H4" s="61" t="s">
        <v>5</v>
      </c>
      <c r="I4" s="62"/>
      <c r="J4" s="63"/>
      <c r="K4" s="61" t="s">
        <v>6</v>
      </c>
      <c r="L4" s="63"/>
    </row>
    <row r="5" spans="2:12" ht="15.9" customHeight="1" thickBot="1" x14ac:dyDescent="0.35">
      <c r="B5" s="71"/>
      <c r="C5" s="72"/>
      <c r="D5" s="58"/>
      <c r="E5" s="58"/>
      <c r="F5" s="58"/>
      <c r="G5" s="60"/>
      <c r="H5" s="6" t="s">
        <v>7</v>
      </c>
      <c r="I5" s="7" t="s">
        <v>8</v>
      </c>
      <c r="J5" s="8" t="s">
        <v>9</v>
      </c>
      <c r="K5" s="9" t="s">
        <v>10</v>
      </c>
      <c r="L5" s="10" t="s">
        <v>11</v>
      </c>
    </row>
    <row r="6" spans="2:12" ht="15.9" customHeight="1" x14ac:dyDescent="0.3">
      <c r="B6" s="11">
        <v>1</v>
      </c>
      <c r="C6" s="64">
        <v>1</v>
      </c>
      <c r="D6" s="47" t="s">
        <v>12</v>
      </c>
      <c r="E6" s="12" t="s">
        <v>13</v>
      </c>
      <c r="F6" s="12" t="s">
        <v>13</v>
      </c>
      <c r="G6" s="13" t="s">
        <v>14</v>
      </c>
      <c r="H6" s="11">
        <v>858</v>
      </c>
      <c r="I6" s="14">
        <v>9.3000000000000007</v>
      </c>
      <c r="J6" s="15">
        <v>459</v>
      </c>
      <c r="K6" s="16">
        <f>J6/H6*10000</f>
        <v>5349.6503496503501</v>
      </c>
      <c r="L6" s="17">
        <f>(100-I6)/87*K6</f>
        <v>5577.1642150952503</v>
      </c>
    </row>
    <row r="7" spans="2:12" ht="15.9" customHeight="1" x14ac:dyDescent="0.3">
      <c r="B7" s="18">
        <v>2</v>
      </c>
      <c r="C7" s="65">
        <v>2</v>
      </c>
      <c r="D7" s="48"/>
      <c r="E7" s="25" t="s">
        <v>15</v>
      </c>
      <c r="F7" s="25" t="s">
        <v>16</v>
      </c>
      <c r="G7" s="20" t="s">
        <v>17</v>
      </c>
      <c r="H7" s="18">
        <v>858</v>
      </c>
      <c r="I7" s="21">
        <v>9.1999999999999993</v>
      </c>
      <c r="J7" s="22">
        <v>409</v>
      </c>
      <c r="K7" s="23">
        <f t="shared" ref="K7:K67" si="0">J7/H7*10000</f>
        <v>4766.8997668997672</v>
      </c>
      <c r="L7" s="24">
        <f t="shared" ref="L7:L67" si="1">(100-I7)/87*K7</f>
        <v>4975.1091820057345</v>
      </c>
    </row>
    <row r="8" spans="2:12" ht="15.9" customHeight="1" x14ac:dyDescent="0.3">
      <c r="B8" s="18">
        <v>3</v>
      </c>
      <c r="C8" s="65">
        <v>3</v>
      </c>
      <c r="D8" s="48"/>
      <c r="E8" s="50" t="s">
        <v>18</v>
      </c>
      <c r="F8" s="50" t="s">
        <v>19</v>
      </c>
      <c r="G8" s="20" t="s">
        <v>20</v>
      </c>
      <c r="H8" s="18">
        <v>858</v>
      </c>
      <c r="I8" s="21">
        <v>8.3000000000000007</v>
      </c>
      <c r="J8" s="22">
        <v>450</v>
      </c>
      <c r="K8" s="23">
        <f t="shared" si="0"/>
        <v>5244.7552447552443</v>
      </c>
      <c r="L8" s="24">
        <f t="shared" si="1"/>
        <v>5528.0925970581138</v>
      </c>
    </row>
    <row r="9" spans="2:12" ht="15.9" customHeight="1" x14ac:dyDescent="0.3">
      <c r="B9" s="18">
        <v>4</v>
      </c>
      <c r="C9" s="65">
        <v>4</v>
      </c>
      <c r="D9" s="48"/>
      <c r="E9" s="50"/>
      <c r="F9" s="50"/>
      <c r="G9" s="20">
        <v>565</v>
      </c>
      <c r="H9" s="18">
        <v>858</v>
      </c>
      <c r="I9" s="21">
        <v>9.4</v>
      </c>
      <c r="J9" s="22">
        <v>497</v>
      </c>
      <c r="K9" s="23">
        <f t="shared" si="0"/>
        <v>5792.5407925407926</v>
      </c>
      <c r="L9" s="24">
        <f t="shared" si="1"/>
        <v>6032.2321356804105</v>
      </c>
    </row>
    <row r="10" spans="2:12" ht="15.9" customHeight="1" x14ac:dyDescent="0.3">
      <c r="B10" s="18">
        <v>5</v>
      </c>
      <c r="C10" s="65">
        <v>5</v>
      </c>
      <c r="D10" s="48"/>
      <c r="E10" s="50"/>
      <c r="F10" s="50"/>
      <c r="G10" s="20" t="s">
        <v>21</v>
      </c>
      <c r="H10" s="18">
        <v>858</v>
      </c>
      <c r="I10" s="21">
        <v>9.9</v>
      </c>
      <c r="J10" s="22">
        <v>525</v>
      </c>
      <c r="K10" s="23">
        <f t="shared" si="0"/>
        <v>6118.8811188811187</v>
      </c>
      <c r="L10" s="24">
        <f t="shared" si="1"/>
        <v>6336.9102162205609</v>
      </c>
    </row>
    <row r="11" spans="2:12" ht="15.9" customHeight="1" x14ac:dyDescent="0.3">
      <c r="B11" s="18">
        <v>6</v>
      </c>
      <c r="C11" s="65">
        <v>6</v>
      </c>
      <c r="D11" s="48"/>
      <c r="E11" s="50"/>
      <c r="F11" s="50"/>
      <c r="G11" s="20" t="s">
        <v>22</v>
      </c>
      <c r="H11" s="18">
        <v>858</v>
      </c>
      <c r="I11" s="21">
        <v>10.3</v>
      </c>
      <c r="J11" s="22">
        <v>487</v>
      </c>
      <c r="K11" s="23">
        <f t="shared" si="0"/>
        <v>5675.9906759906762</v>
      </c>
      <c r="L11" s="24">
        <f t="shared" si="1"/>
        <v>5852.1421107628003</v>
      </c>
    </row>
    <row r="12" spans="2:12" ht="15.9" customHeight="1" x14ac:dyDescent="0.3">
      <c r="B12" s="18">
        <v>7</v>
      </c>
      <c r="C12" s="65">
        <v>7</v>
      </c>
      <c r="D12" s="48"/>
      <c r="E12" s="50"/>
      <c r="F12" s="50" t="s">
        <v>23</v>
      </c>
      <c r="G12" s="20" t="s">
        <v>24</v>
      </c>
      <c r="H12" s="18">
        <v>858</v>
      </c>
      <c r="I12" s="21">
        <v>10.5</v>
      </c>
      <c r="J12" s="22">
        <v>502</v>
      </c>
      <c r="K12" s="23">
        <f t="shared" si="0"/>
        <v>5850.8158508158504</v>
      </c>
      <c r="L12" s="24">
        <f t="shared" si="1"/>
        <v>6018.9427430806736</v>
      </c>
    </row>
    <row r="13" spans="2:12" ht="15.9" customHeight="1" x14ac:dyDescent="0.3">
      <c r="B13" s="18">
        <v>8</v>
      </c>
      <c r="C13" s="65">
        <v>8</v>
      </c>
      <c r="D13" s="48"/>
      <c r="E13" s="50"/>
      <c r="F13" s="50"/>
      <c r="G13" s="20" t="s">
        <v>25</v>
      </c>
      <c r="H13" s="18">
        <v>858</v>
      </c>
      <c r="I13" s="21">
        <v>10.199999999999999</v>
      </c>
      <c r="J13" s="22">
        <v>502</v>
      </c>
      <c r="K13" s="23">
        <f t="shared" si="0"/>
        <v>5850.8158508158504</v>
      </c>
      <c r="L13" s="24">
        <f t="shared" si="1"/>
        <v>6039.1179701524516</v>
      </c>
    </row>
    <row r="14" spans="2:12" ht="15.9" customHeight="1" x14ac:dyDescent="0.3">
      <c r="B14" s="18">
        <v>9</v>
      </c>
      <c r="C14" s="65">
        <v>9</v>
      </c>
      <c r="D14" s="48"/>
      <c r="E14" s="50"/>
      <c r="F14" s="50"/>
      <c r="G14" s="20" t="s">
        <v>26</v>
      </c>
      <c r="H14" s="18">
        <v>858</v>
      </c>
      <c r="I14" s="21">
        <v>10.5</v>
      </c>
      <c r="J14" s="22">
        <v>464</v>
      </c>
      <c r="K14" s="23">
        <f t="shared" si="0"/>
        <v>5407.9254079254079</v>
      </c>
      <c r="L14" s="24">
        <f t="shared" si="1"/>
        <v>5563.3255633255631</v>
      </c>
    </row>
    <row r="15" spans="2:12" ht="15.9" customHeight="1" x14ac:dyDescent="0.3">
      <c r="B15" s="18">
        <v>10</v>
      </c>
      <c r="C15" s="65">
        <v>10</v>
      </c>
      <c r="D15" s="48"/>
      <c r="E15" s="50"/>
      <c r="F15" s="50"/>
      <c r="G15" s="20" t="s">
        <v>27</v>
      </c>
      <c r="H15" s="18">
        <v>858</v>
      </c>
      <c r="I15" s="21">
        <v>9.1</v>
      </c>
      <c r="J15" s="22">
        <v>437</v>
      </c>
      <c r="K15" s="23">
        <f t="shared" si="0"/>
        <v>5093.2400932400933</v>
      </c>
      <c r="L15" s="24">
        <f t="shared" si="1"/>
        <v>5321.5577525922354</v>
      </c>
    </row>
    <row r="16" spans="2:12" ht="15.9" customHeight="1" x14ac:dyDescent="0.3">
      <c r="B16" s="18">
        <v>11</v>
      </c>
      <c r="C16" s="65">
        <v>11</v>
      </c>
      <c r="D16" s="48"/>
      <c r="E16" s="25" t="s">
        <v>28</v>
      </c>
      <c r="F16" s="25" t="s">
        <v>28</v>
      </c>
      <c r="G16" s="20" t="s">
        <v>29</v>
      </c>
      <c r="H16" s="18">
        <v>858</v>
      </c>
      <c r="I16" s="21">
        <v>8.8000000000000007</v>
      </c>
      <c r="J16" s="22">
        <v>554</v>
      </c>
      <c r="K16" s="23">
        <f t="shared" si="0"/>
        <v>6456.8764568764573</v>
      </c>
      <c r="L16" s="24">
        <f t="shared" si="1"/>
        <v>6768.5877341049763</v>
      </c>
    </row>
    <row r="17" spans="2:12" ht="15.9" customHeight="1" x14ac:dyDescent="0.3">
      <c r="B17" s="18">
        <v>12</v>
      </c>
      <c r="C17" s="65">
        <v>12</v>
      </c>
      <c r="D17" s="48"/>
      <c r="E17" s="50" t="s">
        <v>30</v>
      </c>
      <c r="F17" s="50" t="s">
        <v>30</v>
      </c>
      <c r="G17" s="20" t="s">
        <v>31</v>
      </c>
      <c r="H17" s="18">
        <v>858</v>
      </c>
      <c r="I17" s="21">
        <v>10.8</v>
      </c>
      <c r="J17" s="22">
        <v>546</v>
      </c>
      <c r="K17" s="23">
        <f t="shared" si="0"/>
        <v>6363.636363636364</v>
      </c>
      <c r="L17" s="24">
        <f t="shared" si="1"/>
        <v>6524.5559038662495</v>
      </c>
    </row>
    <row r="18" spans="2:12" ht="15.9" customHeight="1" x14ac:dyDescent="0.3">
      <c r="B18" s="18">
        <v>13</v>
      </c>
      <c r="C18" s="65">
        <v>13</v>
      </c>
      <c r="D18" s="48"/>
      <c r="E18" s="50"/>
      <c r="F18" s="50"/>
      <c r="G18" s="20" t="s">
        <v>32</v>
      </c>
      <c r="H18" s="18">
        <v>858</v>
      </c>
      <c r="I18" s="21">
        <v>9.3000000000000007</v>
      </c>
      <c r="J18" s="22">
        <v>543</v>
      </c>
      <c r="K18" s="23">
        <f t="shared" si="0"/>
        <v>6328.6713286713293</v>
      </c>
      <c r="L18" s="24">
        <f t="shared" si="1"/>
        <v>6597.8217185113745</v>
      </c>
    </row>
    <row r="19" spans="2:12" ht="15.9" customHeight="1" x14ac:dyDescent="0.3">
      <c r="B19" s="18">
        <v>14</v>
      </c>
      <c r="C19" s="65">
        <v>14</v>
      </c>
      <c r="D19" s="48"/>
      <c r="E19" s="50"/>
      <c r="F19" s="50"/>
      <c r="G19" s="20" t="s">
        <v>33</v>
      </c>
      <c r="H19" s="18">
        <v>858</v>
      </c>
      <c r="I19" s="21">
        <v>9</v>
      </c>
      <c r="J19" s="22">
        <v>566</v>
      </c>
      <c r="K19" s="23">
        <f t="shared" si="0"/>
        <v>6596.7365967365968</v>
      </c>
      <c r="L19" s="24">
        <f t="shared" si="1"/>
        <v>6900.0348310693134</v>
      </c>
    </row>
    <row r="20" spans="2:12" ht="15.9" customHeight="1" x14ac:dyDescent="0.3">
      <c r="B20" s="18">
        <v>15</v>
      </c>
      <c r="C20" s="65">
        <v>15</v>
      </c>
      <c r="D20" s="48"/>
      <c r="E20" s="50"/>
      <c r="F20" s="50"/>
      <c r="G20" s="20" t="s">
        <v>34</v>
      </c>
      <c r="H20" s="18">
        <v>858</v>
      </c>
      <c r="I20" s="21">
        <v>9.6999999999999993</v>
      </c>
      <c r="J20" s="22">
        <v>560</v>
      </c>
      <c r="K20" s="23">
        <f t="shared" si="0"/>
        <v>6526.8065268065266</v>
      </c>
      <c r="L20" s="24">
        <f t="shared" si="1"/>
        <v>6774.3750502371186</v>
      </c>
    </row>
    <row r="21" spans="2:12" ht="15.9" customHeight="1" x14ac:dyDescent="0.3">
      <c r="B21" s="18">
        <v>16</v>
      </c>
      <c r="C21" s="65">
        <v>16</v>
      </c>
      <c r="D21" s="48"/>
      <c r="E21" s="25" t="s">
        <v>35</v>
      </c>
      <c r="F21" s="25" t="s">
        <v>36</v>
      </c>
      <c r="G21" s="20" t="s">
        <v>37</v>
      </c>
      <c r="H21" s="18">
        <v>858</v>
      </c>
      <c r="I21" s="21">
        <v>12.5</v>
      </c>
      <c r="J21" s="22">
        <v>615</v>
      </c>
      <c r="K21" s="23">
        <f t="shared" si="0"/>
        <v>7167.8321678321681</v>
      </c>
      <c r="L21" s="24">
        <f t="shared" si="1"/>
        <v>7209.0266055783304</v>
      </c>
    </row>
    <row r="22" spans="2:12" ht="15.9" customHeight="1" thickBot="1" x14ac:dyDescent="0.35">
      <c r="B22" s="26">
        <v>17</v>
      </c>
      <c r="C22" s="66">
        <v>17</v>
      </c>
      <c r="D22" s="49"/>
      <c r="E22" s="27" t="s">
        <v>18</v>
      </c>
      <c r="F22" s="27" t="s">
        <v>38</v>
      </c>
      <c r="G22" s="28" t="s">
        <v>39</v>
      </c>
      <c r="H22" s="29">
        <v>858</v>
      </c>
      <c r="I22" s="30">
        <v>9.6999999999999993</v>
      </c>
      <c r="J22" s="31">
        <v>643</v>
      </c>
      <c r="K22" s="32">
        <f t="shared" si="0"/>
        <v>7494.1724941724942</v>
      </c>
      <c r="L22" s="33">
        <f t="shared" si="1"/>
        <v>7778.4342094686917</v>
      </c>
    </row>
    <row r="23" spans="2:12" ht="15.9" customHeight="1" thickBot="1" x14ac:dyDescent="0.35">
      <c r="B23" s="76" t="s">
        <v>91</v>
      </c>
      <c r="C23" s="77"/>
      <c r="D23" s="77"/>
      <c r="E23" s="77"/>
      <c r="F23" s="77"/>
      <c r="G23" s="78"/>
      <c r="H23" s="89">
        <f>AVERAGE(H6:H22)</f>
        <v>858</v>
      </c>
      <c r="I23" s="85">
        <f>AVERAGE(I6:I22)</f>
        <v>9.7941176470588225</v>
      </c>
      <c r="J23" s="86">
        <f>AVERAGE(J6:J22)</f>
        <v>515.23529411764707</v>
      </c>
      <c r="K23" s="87">
        <f>AVERAGE(K6:K22)</f>
        <v>6005.0733580145352</v>
      </c>
      <c r="L23" s="88">
        <f>AVERAGE(L6:L22)</f>
        <v>6223.3782669888142</v>
      </c>
    </row>
    <row r="24" spans="2:12" ht="15.9" customHeight="1" x14ac:dyDescent="0.3">
      <c r="B24" s="34">
        <v>18</v>
      </c>
      <c r="C24" s="67">
        <v>1</v>
      </c>
      <c r="D24" s="51" t="s">
        <v>40</v>
      </c>
      <c r="E24" s="53" t="s">
        <v>41</v>
      </c>
      <c r="F24" s="53" t="s">
        <v>42</v>
      </c>
      <c r="G24" s="35" t="s">
        <v>43</v>
      </c>
      <c r="H24" s="34">
        <v>858</v>
      </c>
      <c r="I24" s="43">
        <v>12.9</v>
      </c>
      <c r="J24" s="44">
        <v>630</v>
      </c>
      <c r="K24" s="45">
        <f t="shared" si="0"/>
        <v>7342.6573426573423</v>
      </c>
      <c r="L24" s="46">
        <f t="shared" si="1"/>
        <v>7351.0971786833852</v>
      </c>
    </row>
    <row r="25" spans="2:12" ht="15.9" customHeight="1" x14ac:dyDescent="0.3">
      <c r="B25" s="18">
        <v>19</v>
      </c>
      <c r="C25" s="65">
        <v>2</v>
      </c>
      <c r="D25" s="48"/>
      <c r="E25" s="50"/>
      <c r="F25" s="50"/>
      <c r="G25" s="36" t="s">
        <v>44</v>
      </c>
      <c r="H25" s="18">
        <v>858</v>
      </c>
      <c r="I25" s="21">
        <v>12.6</v>
      </c>
      <c r="J25" s="22">
        <v>605</v>
      </c>
      <c r="K25" s="23">
        <f t="shared" si="0"/>
        <v>7051.2820512820517</v>
      </c>
      <c r="L25" s="24">
        <f t="shared" si="1"/>
        <v>7083.7017388741533</v>
      </c>
    </row>
    <row r="26" spans="2:12" ht="15.9" customHeight="1" x14ac:dyDescent="0.3">
      <c r="B26" s="18">
        <v>20</v>
      </c>
      <c r="C26" s="65">
        <v>3</v>
      </c>
      <c r="D26" s="48"/>
      <c r="E26" s="50"/>
      <c r="F26" s="50"/>
      <c r="G26" s="36" t="s">
        <v>45</v>
      </c>
      <c r="H26" s="18">
        <v>858</v>
      </c>
      <c r="I26" s="21">
        <v>12.7</v>
      </c>
      <c r="J26" s="22">
        <v>515</v>
      </c>
      <c r="K26" s="23">
        <f t="shared" si="0"/>
        <v>6002.3310023310032</v>
      </c>
      <c r="L26" s="24">
        <f t="shared" si="1"/>
        <v>6023.0286954424892</v>
      </c>
    </row>
    <row r="27" spans="2:12" ht="15.9" customHeight="1" x14ac:dyDescent="0.3">
      <c r="B27" s="18">
        <v>21</v>
      </c>
      <c r="C27" s="65">
        <v>4</v>
      </c>
      <c r="D27" s="48"/>
      <c r="E27" s="50"/>
      <c r="F27" s="50" t="s">
        <v>36</v>
      </c>
      <c r="G27" s="36" t="s">
        <v>46</v>
      </c>
      <c r="H27" s="18">
        <v>858</v>
      </c>
      <c r="I27" s="21">
        <v>11.9</v>
      </c>
      <c r="J27" s="22">
        <v>515</v>
      </c>
      <c r="K27" s="23">
        <f t="shared" si="0"/>
        <v>6002.3310023310032</v>
      </c>
      <c r="L27" s="24">
        <f t="shared" si="1"/>
        <v>6078.2225437397847</v>
      </c>
    </row>
    <row r="28" spans="2:12" ht="15.9" customHeight="1" x14ac:dyDescent="0.3">
      <c r="B28" s="18">
        <v>22</v>
      </c>
      <c r="C28" s="65">
        <v>5</v>
      </c>
      <c r="D28" s="48"/>
      <c r="E28" s="50"/>
      <c r="F28" s="50"/>
      <c r="G28" s="36" t="s">
        <v>47</v>
      </c>
      <c r="H28" s="18">
        <v>858</v>
      </c>
      <c r="I28" s="21">
        <v>12.9</v>
      </c>
      <c r="J28" s="22">
        <v>485</v>
      </c>
      <c r="K28" s="23">
        <f t="shared" si="0"/>
        <v>5652.6806526806531</v>
      </c>
      <c r="L28" s="24">
        <f t="shared" si="1"/>
        <v>5659.1779867641935</v>
      </c>
    </row>
    <row r="29" spans="2:12" ht="15.9" customHeight="1" x14ac:dyDescent="0.3">
      <c r="B29" s="18">
        <v>23</v>
      </c>
      <c r="C29" s="65">
        <v>6</v>
      </c>
      <c r="D29" s="48"/>
      <c r="E29" s="19" t="s">
        <v>13</v>
      </c>
      <c r="F29" s="19" t="s">
        <v>13</v>
      </c>
      <c r="G29" s="36" t="s">
        <v>48</v>
      </c>
      <c r="H29" s="18">
        <v>858</v>
      </c>
      <c r="I29" s="21">
        <v>13.2</v>
      </c>
      <c r="J29" s="22">
        <v>525</v>
      </c>
      <c r="K29" s="23">
        <f t="shared" si="0"/>
        <v>6118.8811188811187</v>
      </c>
      <c r="L29" s="24">
        <f t="shared" si="1"/>
        <v>6104.8147255043805</v>
      </c>
    </row>
    <row r="30" spans="2:12" ht="15.9" customHeight="1" x14ac:dyDescent="0.3">
      <c r="B30" s="18">
        <v>24</v>
      </c>
      <c r="C30" s="65">
        <v>7</v>
      </c>
      <c r="D30" s="48"/>
      <c r="E30" s="50" t="s">
        <v>15</v>
      </c>
      <c r="F30" s="50" t="s">
        <v>16</v>
      </c>
      <c r="G30" s="36" t="s">
        <v>49</v>
      </c>
      <c r="H30" s="18">
        <v>858</v>
      </c>
      <c r="I30" s="21">
        <v>12.6</v>
      </c>
      <c r="J30" s="22">
        <v>615</v>
      </c>
      <c r="K30" s="23">
        <f t="shared" si="0"/>
        <v>7167.8321678321681</v>
      </c>
      <c r="L30" s="24">
        <f t="shared" si="1"/>
        <v>7200.787718029098</v>
      </c>
    </row>
    <row r="31" spans="2:12" ht="15.9" customHeight="1" x14ac:dyDescent="0.3">
      <c r="B31" s="18">
        <v>25</v>
      </c>
      <c r="C31" s="65">
        <v>8</v>
      </c>
      <c r="D31" s="48"/>
      <c r="E31" s="50"/>
      <c r="F31" s="50"/>
      <c r="G31" s="36" t="s">
        <v>50</v>
      </c>
      <c r="H31" s="18">
        <v>858</v>
      </c>
      <c r="I31" s="21">
        <v>12.5</v>
      </c>
      <c r="J31" s="22">
        <v>560</v>
      </c>
      <c r="K31" s="23">
        <f t="shared" si="0"/>
        <v>6526.8065268065266</v>
      </c>
      <c r="L31" s="24">
        <f t="shared" si="1"/>
        <v>6564.3169091444952</v>
      </c>
    </row>
    <row r="32" spans="2:12" ht="15.9" customHeight="1" x14ac:dyDescent="0.3">
      <c r="B32" s="18">
        <v>26</v>
      </c>
      <c r="C32" s="65">
        <v>9</v>
      </c>
      <c r="D32" s="48"/>
      <c r="E32" s="50" t="s">
        <v>51</v>
      </c>
      <c r="F32" s="50" t="s">
        <v>52</v>
      </c>
      <c r="G32" s="36" t="s">
        <v>53</v>
      </c>
      <c r="H32" s="18">
        <v>858</v>
      </c>
      <c r="I32" s="21">
        <v>13</v>
      </c>
      <c r="J32" s="22">
        <v>620</v>
      </c>
      <c r="K32" s="23">
        <f t="shared" si="0"/>
        <v>7226.1072261072259</v>
      </c>
      <c r="L32" s="24">
        <f t="shared" si="1"/>
        <v>7226.1072261072259</v>
      </c>
    </row>
    <row r="33" spans="2:12" ht="15.9" customHeight="1" x14ac:dyDescent="0.3">
      <c r="B33" s="18">
        <v>27</v>
      </c>
      <c r="C33" s="65">
        <v>10</v>
      </c>
      <c r="D33" s="48"/>
      <c r="E33" s="50"/>
      <c r="F33" s="50"/>
      <c r="G33" s="36" t="s">
        <v>54</v>
      </c>
      <c r="H33" s="18">
        <v>858</v>
      </c>
      <c r="I33" s="21">
        <v>12.9</v>
      </c>
      <c r="J33" s="22">
        <v>550</v>
      </c>
      <c r="K33" s="23">
        <f t="shared" si="0"/>
        <v>6410.2564102564111</v>
      </c>
      <c r="L33" s="24">
        <f t="shared" si="1"/>
        <v>6417.6245210727975</v>
      </c>
    </row>
    <row r="34" spans="2:12" ht="15.9" customHeight="1" x14ac:dyDescent="0.3">
      <c r="B34" s="18">
        <v>28</v>
      </c>
      <c r="C34" s="65">
        <v>11</v>
      </c>
      <c r="D34" s="48"/>
      <c r="E34" s="50"/>
      <c r="F34" s="50"/>
      <c r="G34" s="36" t="s">
        <v>55</v>
      </c>
      <c r="H34" s="18">
        <v>858</v>
      </c>
      <c r="I34" s="21">
        <v>12.2</v>
      </c>
      <c r="J34" s="22">
        <v>455</v>
      </c>
      <c r="K34" s="23">
        <f t="shared" si="0"/>
        <v>5303.030303030303</v>
      </c>
      <c r="L34" s="24">
        <f t="shared" si="1"/>
        <v>5351.7938000696622</v>
      </c>
    </row>
    <row r="35" spans="2:12" ht="15.9" customHeight="1" x14ac:dyDescent="0.3">
      <c r="B35" s="18">
        <v>29</v>
      </c>
      <c r="C35" s="65">
        <v>12</v>
      </c>
      <c r="D35" s="48"/>
      <c r="E35" s="50" t="s">
        <v>18</v>
      </c>
      <c r="F35" s="50" t="s">
        <v>19</v>
      </c>
      <c r="G35" s="36" t="s">
        <v>56</v>
      </c>
      <c r="H35" s="18">
        <v>750</v>
      </c>
      <c r="I35" s="21">
        <v>12.6</v>
      </c>
      <c r="J35" s="22">
        <v>465</v>
      </c>
      <c r="K35" s="23">
        <f t="shared" si="0"/>
        <v>6200</v>
      </c>
      <c r="L35" s="24">
        <f t="shared" si="1"/>
        <v>6228.5057471264372</v>
      </c>
    </row>
    <row r="36" spans="2:12" ht="15.9" customHeight="1" x14ac:dyDescent="0.3">
      <c r="B36" s="18">
        <v>30</v>
      </c>
      <c r="C36" s="65">
        <v>13</v>
      </c>
      <c r="D36" s="48"/>
      <c r="E36" s="50"/>
      <c r="F36" s="50"/>
      <c r="G36" s="36" t="s">
        <v>57</v>
      </c>
      <c r="H36" s="18">
        <v>750</v>
      </c>
      <c r="I36" s="21">
        <v>13</v>
      </c>
      <c r="J36" s="22">
        <v>440</v>
      </c>
      <c r="K36" s="23">
        <f t="shared" si="0"/>
        <v>5866.666666666667</v>
      </c>
      <c r="L36" s="24">
        <f t="shared" si="1"/>
        <v>5866.666666666667</v>
      </c>
    </row>
    <row r="37" spans="2:12" ht="15.9" customHeight="1" x14ac:dyDescent="0.3">
      <c r="B37" s="18">
        <v>31</v>
      </c>
      <c r="C37" s="65">
        <v>14</v>
      </c>
      <c r="D37" s="48"/>
      <c r="E37" s="50"/>
      <c r="F37" s="50"/>
      <c r="G37" s="36" t="s">
        <v>58</v>
      </c>
      <c r="H37" s="18">
        <v>750</v>
      </c>
      <c r="I37" s="21">
        <v>11.8</v>
      </c>
      <c r="J37" s="22">
        <v>460</v>
      </c>
      <c r="K37" s="23">
        <f t="shared" si="0"/>
        <v>6133.333333333333</v>
      </c>
      <c r="L37" s="24">
        <f t="shared" si="1"/>
        <v>6217.9310344827582</v>
      </c>
    </row>
    <row r="38" spans="2:12" ht="15.9" customHeight="1" x14ac:dyDescent="0.3">
      <c r="B38" s="18">
        <v>32</v>
      </c>
      <c r="C38" s="65">
        <v>15</v>
      </c>
      <c r="D38" s="48"/>
      <c r="E38" s="50"/>
      <c r="F38" s="50"/>
      <c r="G38" s="36" t="s">
        <v>59</v>
      </c>
      <c r="H38" s="18">
        <v>750</v>
      </c>
      <c r="I38" s="21">
        <v>12.4</v>
      </c>
      <c r="J38" s="22">
        <v>445</v>
      </c>
      <c r="K38" s="23">
        <f t="shared" si="0"/>
        <v>5933.3333333333339</v>
      </c>
      <c r="L38" s="24">
        <f t="shared" si="1"/>
        <v>5974.2528735632195</v>
      </c>
    </row>
    <row r="39" spans="2:12" ht="15.9" customHeight="1" x14ac:dyDescent="0.3">
      <c r="B39" s="18">
        <v>33</v>
      </c>
      <c r="C39" s="65">
        <v>16</v>
      </c>
      <c r="D39" s="48"/>
      <c r="E39" s="50"/>
      <c r="F39" s="50"/>
      <c r="G39" s="36" t="s">
        <v>60</v>
      </c>
      <c r="H39" s="18">
        <v>750</v>
      </c>
      <c r="I39" s="21">
        <v>12.3</v>
      </c>
      <c r="J39" s="22">
        <v>425</v>
      </c>
      <c r="K39" s="23">
        <f t="shared" si="0"/>
        <v>5666.666666666667</v>
      </c>
      <c r="L39" s="24">
        <f t="shared" si="1"/>
        <v>5712.2605363984676</v>
      </c>
    </row>
    <row r="40" spans="2:12" ht="15.9" customHeight="1" x14ac:dyDescent="0.3">
      <c r="B40" s="18">
        <v>34</v>
      </c>
      <c r="C40" s="65">
        <v>17</v>
      </c>
      <c r="D40" s="48"/>
      <c r="E40" s="50"/>
      <c r="F40" s="50"/>
      <c r="G40" s="36" t="s">
        <v>61</v>
      </c>
      <c r="H40" s="18">
        <v>750</v>
      </c>
      <c r="I40" s="21">
        <v>12.4</v>
      </c>
      <c r="J40" s="22">
        <v>450</v>
      </c>
      <c r="K40" s="23">
        <f t="shared" si="0"/>
        <v>6000</v>
      </c>
      <c r="L40" s="24">
        <f t="shared" si="1"/>
        <v>6041.3793103448279</v>
      </c>
    </row>
    <row r="41" spans="2:12" ht="15.9" customHeight="1" x14ac:dyDescent="0.3">
      <c r="B41" s="18">
        <v>35</v>
      </c>
      <c r="C41" s="65">
        <v>18</v>
      </c>
      <c r="D41" s="48"/>
      <c r="E41" s="50"/>
      <c r="F41" s="50"/>
      <c r="G41" s="36" t="s">
        <v>62</v>
      </c>
      <c r="H41" s="18">
        <v>750</v>
      </c>
      <c r="I41" s="21">
        <v>12.2</v>
      </c>
      <c r="J41" s="22">
        <v>465</v>
      </c>
      <c r="K41" s="23">
        <f t="shared" si="0"/>
        <v>6200</v>
      </c>
      <c r="L41" s="24">
        <f t="shared" si="1"/>
        <v>6257.0114942528735</v>
      </c>
    </row>
    <row r="42" spans="2:12" ht="15.9" customHeight="1" x14ac:dyDescent="0.3">
      <c r="B42" s="18">
        <v>36</v>
      </c>
      <c r="C42" s="65">
        <v>19</v>
      </c>
      <c r="D42" s="48"/>
      <c r="E42" s="50"/>
      <c r="F42" s="50"/>
      <c r="G42" s="36" t="s">
        <v>63</v>
      </c>
      <c r="H42" s="18">
        <v>750</v>
      </c>
      <c r="I42" s="21">
        <v>11.7</v>
      </c>
      <c r="J42" s="22">
        <v>345</v>
      </c>
      <c r="K42" s="23">
        <f t="shared" si="0"/>
        <v>4600</v>
      </c>
      <c r="L42" s="24">
        <f t="shared" si="1"/>
        <v>4668.7356321839079</v>
      </c>
    </row>
    <row r="43" spans="2:12" ht="15.9" customHeight="1" x14ac:dyDescent="0.3">
      <c r="B43" s="18">
        <v>37</v>
      </c>
      <c r="C43" s="65">
        <v>20</v>
      </c>
      <c r="D43" s="48"/>
      <c r="E43" s="50"/>
      <c r="F43" s="50"/>
      <c r="G43" s="36" t="s">
        <v>64</v>
      </c>
      <c r="H43" s="18">
        <v>750</v>
      </c>
      <c r="I43" s="21">
        <v>11.6</v>
      </c>
      <c r="J43" s="22">
        <v>445</v>
      </c>
      <c r="K43" s="23">
        <f t="shared" si="0"/>
        <v>5933.3333333333339</v>
      </c>
      <c r="L43" s="24">
        <f t="shared" si="1"/>
        <v>6028.8122605363988</v>
      </c>
    </row>
    <row r="44" spans="2:12" ht="15.9" customHeight="1" x14ac:dyDescent="0.3">
      <c r="B44" s="18">
        <v>38</v>
      </c>
      <c r="C44" s="65">
        <v>21</v>
      </c>
      <c r="D44" s="48"/>
      <c r="E44" s="50"/>
      <c r="F44" s="50" t="s">
        <v>23</v>
      </c>
      <c r="G44" s="36" t="s">
        <v>65</v>
      </c>
      <c r="H44" s="18">
        <v>750</v>
      </c>
      <c r="I44" s="21">
        <v>11.6</v>
      </c>
      <c r="J44" s="22">
        <v>445</v>
      </c>
      <c r="K44" s="23">
        <f t="shared" si="0"/>
        <v>5933.3333333333339</v>
      </c>
      <c r="L44" s="24">
        <f t="shared" si="1"/>
        <v>6028.8122605363988</v>
      </c>
    </row>
    <row r="45" spans="2:12" ht="15.9" customHeight="1" x14ac:dyDescent="0.3">
      <c r="B45" s="18">
        <v>39</v>
      </c>
      <c r="C45" s="65">
        <v>22</v>
      </c>
      <c r="D45" s="48"/>
      <c r="E45" s="50"/>
      <c r="F45" s="50"/>
      <c r="G45" s="36" t="s">
        <v>66</v>
      </c>
      <c r="H45" s="18">
        <v>750</v>
      </c>
      <c r="I45" s="21">
        <v>11.3</v>
      </c>
      <c r="J45" s="22">
        <v>450</v>
      </c>
      <c r="K45" s="23">
        <f t="shared" si="0"/>
        <v>6000</v>
      </c>
      <c r="L45" s="24">
        <f t="shared" si="1"/>
        <v>6117.2413793103451</v>
      </c>
    </row>
    <row r="46" spans="2:12" ht="15.9" customHeight="1" x14ac:dyDescent="0.3">
      <c r="B46" s="18">
        <v>40</v>
      </c>
      <c r="C46" s="65">
        <v>23</v>
      </c>
      <c r="D46" s="48"/>
      <c r="E46" s="50"/>
      <c r="F46" s="50"/>
      <c r="G46" s="36" t="s">
        <v>67</v>
      </c>
      <c r="H46" s="18">
        <v>750</v>
      </c>
      <c r="I46" s="21">
        <v>11.5</v>
      </c>
      <c r="J46" s="22">
        <v>375</v>
      </c>
      <c r="K46" s="23">
        <f t="shared" si="0"/>
        <v>5000</v>
      </c>
      <c r="L46" s="24">
        <f t="shared" si="1"/>
        <v>5086.2068965517237</v>
      </c>
    </row>
    <row r="47" spans="2:12" ht="15.9" customHeight="1" x14ac:dyDescent="0.3">
      <c r="B47" s="18">
        <v>41</v>
      </c>
      <c r="C47" s="65">
        <v>24</v>
      </c>
      <c r="D47" s="48"/>
      <c r="E47" s="50"/>
      <c r="F47" s="50"/>
      <c r="G47" s="36" t="s">
        <v>68</v>
      </c>
      <c r="H47" s="18">
        <v>750</v>
      </c>
      <c r="I47" s="21">
        <v>11.8</v>
      </c>
      <c r="J47" s="22">
        <v>420</v>
      </c>
      <c r="K47" s="23">
        <f t="shared" si="0"/>
        <v>5600.0000000000009</v>
      </c>
      <c r="L47" s="24">
        <f t="shared" si="1"/>
        <v>5677.241379310346</v>
      </c>
    </row>
    <row r="48" spans="2:12" ht="15.9" customHeight="1" x14ac:dyDescent="0.3">
      <c r="B48" s="18">
        <v>42</v>
      </c>
      <c r="C48" s="65">
        <v>25</v>
      </c>
      <c r="D48" s="48"/>
      <c r="E48" s="50"/>
      <c r="F48" s="50"/>
      <c r="G48" s="36" t="s">
        <v>69</v>
      </c>
      <c r="H48" s="18">
        <v>750</v>
      </c>
      <c r="I48" s="21">
        <v>11.4</v>
      </c>
      <c r="J48" s="22">
        <v>385</v>
      </c>
      <c r="K48" s="23">
        <f t="shared" si="0"/>
        <v>5133.333333333333</v>
      </c>
      <c r="L48" s="24">
        <f t="shared" si="1"/>
        <v>5227.7394636015315</v>
      </c>
    </row>
    <row r="49" spans="2:12" ht="15.9" customHeight="1" x14ac:dyDescent="0.3">
      <c r="B49" s="18">
        <v>43</v>
      </c>
      <c r="C49" s="65">
        <v>26</v>
      </c>
      <c r="D49" s="48"/>
      <c r="E49" s="50"/>
      <c r="F49" s="50"/>
      <c r="G49" s="36" t="s">
        <v>70</v>
      </c>
      <c r="H49" s="18">
        <v>750</v>
      </c>
      <c r="I49" s="21">
        <v>11</v>
      </c>
      <c r="J49" s="22">
        <v>330</v>
      </c>
      <c r="K49" s="23">
        <f t="shared" si="0"/>
        <v>4400</v>
      </c>
      <c r="L49" s="24">
        <f t="shared" si="1"/>
        <v>4501.1494252873563</v>
      </c>
    </row>
    <row r="50" spans="2:12" ht="15.9" customHeight="1" x14ac:dyDescent="0.3">
      <c r="B50" s="18">
        <v>44</v>
      </c>
      <c r="C50" s="65">
        <v>27</v>
      </c>
      <c r="D50" s="48"/>
      <c r="E50" s="50"/>
      <c r="F50" s="50"/>
      <c r="G50" s="36" t="s">
        <v>71</v>
      </c>
      <c r="H50" s="18">
        <v>750</v>
      </c>
      <c r="I50" s="21">
        <v>11.2</v>
      </c>
      <c r="J50" s="22">
        <v>450</v>
      </c>
      <c r="K50" s="23">
        <f t="shared" si="0"/>
        <v>6000</v>
      </c>
      <c r="L50" s="24">
        <f t="shared" si="1"/>
        <v>6124.1379310344828</v>
      </c>
    </row>
    <row r="51" spans="2:12" ht="15.9" customHeight="1" x14ac:dyDescent="0.3">
      <c r="B51" s="18">
        <v>45</v>
      </c>
      <c r="C51" s="65">
        <v>28</v>
      </c>
      <c r="D51" s="48"/>
      <c r="E51" s="50" t="s">
        <v>28</v>
      </c>
      <c r="F51" s="50" t="s">
        <v>28</v>
      </c>
      <c r="G51" s="36" t="s">
        <v>72</v>
      </c>
      <c r="H51" s="18">
        <v>750</v>
      </c>
      <c r="I51" s="21">
        <v>10.8</v>
      </c>
      <c r="J51" s="22">
        <v>445</v>
      </c>
      <c r="K51" s="23">
        <f t="shared" si="0"/>
        <v>5933.3333333333339</v>
      </c>
      <c r="L51" s="24">
        <f t="shared" si="1"/>
        <v>6083.3716475095798</v>
      </c>
    </row>
    <row r="52" spans="2:12" ht="15.9" customHeight="1" x14ac:dyDescent="0.3">
      <c r="B52" s="18">
        <v>46</v>
      </c>
      <c r="C52" s="65">
        <v>29</v>
      </c>
      <c r="D52" s="48"/>
      <c r="E52" s="50"/>
      <c r="F52" s="50"/>
      <c r="G52" s="36" t="s">
        <v>73</v>
      </c>
      <c r="H52" s="18">
        <v>750</v>
      </c>
      <c r="I52" s="21">
        <v>11.2</v>
      </c>
      <c r="J52" s="22">
        <v>430</v>
      </c>
      <c r="K52" s="23">
        <f t="shared" si="0"/>
        <v>5733.3333333333339</v>
      </c>
      <c r="L52" s="24">
        <f t="shared" si="1"/>
        <v>5851.9540229885069</v>
      </c>
    </row>
    <row r="53" spans="2:12" ht="15.9" customHeight="1" x14ac:dyDescent="0.3">
      <c r="B53" s="18">
        <v>47</v>
      </c>
      <c r="C53" s="65">
        <v>30</v>
      </c>
      <c r="D53" s="48"/>
      <c r="E53" s="50"/>
      <c r="F53" s="50"/>
      <c r="G53" s="36" t="s">
        <v>74</v>
      </c>
      <c r="H53" s="18">
        <v>750</v>
      </c>
      <c r="I53" s="21">
        <v>11</v>
      </c>
      <c r="J53" s="22">
        <v>400</v>
      </c>
      <c r="K53" s="23">
        <f t="shared" si="0"/>
        <v>5333.333333333333</v>
      </c>
      <c r="L53" s="24">
        <f t="shared" si="1"/>
        <v>5455.9386973180071</v>
      </c>
    </row>
    <row r="54" spans="2:12" ht="15.9" customHeight="1" x14ac:dyDescent="0.3">
      <c r="B54" s="18">
        <v>48</v>
      </c>
      <c r="C54" s="65">
        <v>31</v>
      </c>
      <c r="D54" s="48"/>
      <c r="E54" s="50" t="s">
        <v>75</v>
      </c>
      <c r="F54" s="50" t="s">
        <v>76</v>
      </c>
      <c r="G54" s="36" t="s">
        <v>77</v>
      </c>
      <c r="H54" s="18">
        <v>564</v>
      </c>
      <c r="I54" s="21">
        <v>12.2</v>
      </c>
      <c r="J54" s="22">
        <v>330</v>
      </c>
      <c r="K54" s="23">
        <f t="shared" si="0"/>
        <v>5851.0638297872338</v>
      </c>
      <c r="L54" s="24">
        <f t="shared" si="1"/>
        <v>5904.8667155783805</v>
      </c>
    </row>
    <row r="55" spans="2:12" ht="15.9" customHeight="1" x14ac:dyDescent="0.3">
      <c r="B55" s="18">
        <v>49</v>
      </c>
      <c r="C55" s="65">
        <v>32</v>
      </c>
      <c r="D55" s="48"/>
      <c r="E55" s="50"/>
      <c r="F55" s="50"/>
      <c r="G55" s="36" t="s">
        <v>78</v>
      </c>
      <c r="H55" s="18">
        <v>564</v>
      </c>
      <c r="I55" s="21">
        <v>11.3</v>
      </c>
      <c r="J55" s="22">
        <v>310</v>
      </c>
      <c r="K55" s="23">
        <f t="shared" si="0"/>
        <v>5496.4539007092199</v>
      </c>
      <c r="L55" s="24">
        <f t="shared" si="1"/>
        <v>5603.8558734816988</v>
      </c>
    </row>
    <row r="56" spans="2:12" ht="15.9" customHeight="1" x14ac:dyDescent="0.3">
      <c r="B56" s="18">
        <v>50</v>
      </c>
      <c r="C56" s="65">
        <v>33</v>
      </c>
      <c r="D56" s="48"/>
      <c r="E56" s="50" t="s">
        <v>30</v>
      </c>
      <c r="F56" s="50" t="s">
        <v>30</v>
      </c>
      <c r="G56" s="36" t="s">
        <v>79</v>
      </c>
      <c r="H56" s="18">
        <v>564</v>
      </c>
      <c r="I56" s="21">
        <v>10.7</v>
      </c>
      <c r="J56" s="22">
        <v>270</v>
      </c>
      <c r="K56" s="23">
        <f t="shared" si="0"/>
        <v>4787.234042553192</v>
      </c>
      <c r="L56" s="24">
        <f t="shared" si="1"/>
        <v>4913.7931034482754</v>
      </c>
    </row>
    <row r="57" spans="2:12" ht="15.9" customHeight="1" x14ac:dyDescent="0.3">
      <c r="B57" s="18">
        <v>51</v>
      </c>
      <c r="C57" s="65">
        <v>34</v>
      </c>
      <c r="D57" s="48"/>
      <c r="E57" s="50"/>
      <c r="F57" s="50"/>
      <c r="G57" s="36" t="s">
        <v>80</v>
      </c>
      <c r="H57" s="18">
        <v>564</v>
      </c>
      <c r="I57" s="21">
        <v>11.2</v>
      </c>
      <c r="J57" s="22">
        <v>285</v>
      </c>
      <c r="K57" s="23">
        <f t="shared" si="0"/>
        <v>5053.1914893617022</v>
      </c>
      <c r="L57" s="24">
        <f t="shared" si="1"/>
        <v>5157.7402787967721</v>
      </c>
    </row>
    <row r="58" spans="2:12" ht="15.9" customHeight="1" x14ac:dyDescent="0.3">
      <c r="B58" s="18">
        <v>52</v>
      </c>
      <c r="C58" s="65">
        <v>35</v>
      </c>
      <c r="D58" s="48"/>
      <c r="E58" s="50"/>
      <c r="F58" s="50"/>
      <c r="G58" s="36" t="s">
        <v>81</v>
      </c>
      <c r="H58" s="18">
        <v>564</v>
      </c>
      <c r="I58" s="21">
        <v>11</v>
      </c>
      <c r="J58" s="22">
        <v>280</v>
      </c>
      <c r="K58" s="23">
        <f t="shared" si="0"/>
        <v>4964.5390070921985</v>
      </c>
      <c r="L58" s="24">
        <f t="shared" si="1"/>
        <v>5078.6663405885711</v>
      </c>
    </row>
    <row r="59" spans="2:12" ht="15.9" customHeight="1" x14ac:dyDescent="0.3">
      <c r="B59" s="18">
        <v>53</v>
      </c>
      <c r="C59" s="65">
        <v>36</v>
      </c>
      <c r="D59" s="48"/>
      <c r="E59" s="50"/>
      <c r="F59" s="50"/>
      <c r="G59" s="36" t="s">
        <v>82</v>
      </c>
      <c r="H59" s="18">
        <v>564</v>
      </c>
      <c r="I59" s="21">
        <v>11.1</v>
      </c>
      <c r="J59" s="22">
        <v>305</v>
      </c>
      <c r="K59" s="23">
        <f t="shared" si="0"/>
        <v>5407.8014184397161</v>
      </c>
      <c r="L59" s="24">
        <f t="shared" si="1"/>
        <v>5525.9028287274805</v>
      </c>
    </row>
    <row r="60" spans="2:12" ht="15.9" customHeight="1" x14ac:dyDescent="0.3">
      <c r="B60" s="18">
        <v>54</v>
      </c>
      <c r="C60" s="65">
        <v>37</v>
      </c>
      <c r="D60" s="48"/>
      <c r="E60" s="19" t="s">
        <v>35</v>
      </c>
      <c r="F60" s="19" t="s">
        <v>36</v>
      </c>
      <c r="G60" s="36" t="s">
        <v>83</v>
      </c>
      <c r="H60" s="18">
        <v>564</v>
      </c>
      <c r="I60" s="21">
        <v>11.8</v>
      </c>
      <c r="J60" s="22">
        <v>300</v>
      </c>
      <c r="K60" s="23">
        <f t="shared" si="0"/>
        <v>5319.1489361702124</v>
      </c>
      <c r="L60" s="24">
        <f t="shared" si="1"/>
        <v>5392.5165077035945</v>
      </c>
    </row>
    <row r="61" spans="2:12" ht="15.9" customHeight="1" thickBot="1" x14ac:dyDescent="0.35">
      <c r="B61" s="29">
        <v>55</v>
      </c>
      <c r="C61" s="68">
        <v>38</v>
      </c>
      <c r="D61" s="52"/>
      <c r="E61" s="37" t="s">
        <v>18</v>
      </c>
      <c r="F61" s="37" t="s">
        <v>38</v>
      </c>
      <c r="G61" s="38" t="s">
        <v>84</v>
      </c>
      <c r="H61" s="26">
        <v>564</v>
      </c>
      <c r="I61" s="39">
        <v>12.2</v>
      </c>
      <c r="J61" s="40">
        <v>275</v>
      </c>
      <c r="K61" s="41">
        <f t="shared" si="0"/>
        <v>4875.8865248226948</v>
      </c>
      <c r="L61" s="42">
        <f t="shared" si="1"/>
        <v>4920.7222629819835</v>
      </c>
    </row>
    <row r="62" spans="2:12" ht="15.9" customHeight="1" thickBot="1" x14ac:dyDescent="0.35">
      <c r="B62" s="76" t="s">
        <v>92</v>
      </c>
      <c r="C62" s="77"/>
      <c r="D62" s="77"/>
      <c r="E62" s="77"/>
      <c r="F62" s="77"/>
      <c r="G62" s="78"/>
      <c r="H62" s="84">
        <f>AVERAGE(H24:H61)</f>
        <v>742.10526315789468</v>
      </c>
      <c r="I62" s="85">
        <f>AVERAGE(I24:I61)</f>
        <v>11.939473684210526</v>
      </c>
      <c r="J62" s="86">
        <f>AVERAGE(J24:J61)</f>
        <v>434.21052631578948</v>
      </c>
      <c r="K62" s="87">
        <f>AVERAGE(K24:K61)</f>
        <v>5793.6714461350521</v>
      </c>
      <c r="L62" s="88">
        <f>AVERAGE(L24:L61)</f>
        <v>5860.7390950984791</v>
      </c>
    </row>
    <row r="63" spans="2:12" ht="15.9" customHeight="1" x14ac:dyDescent="0.3">
      <c r="B63" s="11">
        <v>56</v>
      </c>
      <c r="C63" s="64">
        <v>1</v>
      </c>
      <c r="D63" s="74" t="s">
        <v>85</v>
      </c>
      <c r="E63" s="12" t="s">
        <v>13</v>
      </c>
      <c r="F63" s="12" t="s">
        <v>13</v>
      </c>
      <c r="G63" s="13" t="s">
        <v>86</v>
      </c>
      <c r="H63" s="34">
        <v>564</v>
      </c>
      <c r="I63" s="43">
        <v>10.8</v>
      </c>
      <c r="J63" s="44">
        <v>275</v>
      </c>
      <c r="K63" s="45">
        <f t="shared" si="0"/>
        <v>4875.8865248226948</v>
      </c>
      <c r="L63" s="46">
        <f t="shared" si="1"/>
        <v>4999.1848047607409</v>
      </c>
    </row>
    <row r="64" spans="2:12" ht="15.9" customHeight="1" x14ac:dyDescent="0.3">
      <c r="B64" s="18">
        <v>57</v>
      </c>
      <c r="C64" s="65">
        <v>2</v>
      </c>
      <c r="D64" s="75"/>
      <c r="E64" s="50" t="s">
        <v>18</v>
      </c>
      <c r="F64" s="19" t="s">
        <v>19</v>
      </c>
      <c r="G64" s="20" t="s">
        <v>87</v>
      </c>
      <c r="H64" s="18">
        <v>564</v>
      </c>
      <c r="I64" s="21">
        <v>11.3</v>
      </c>
      <c r="J64" s="22">
        <v>315</v>
      </c>
      <c r="K64" s="23">
        <f t="shared" si="0"/>
        <v>5585.1063829787226</v>
      </c>
      <c r="L64" s="24">
        <f t="shared" si="1"/>
        <v>5694.2406456346289</v>
      </c>
    </row>
    <row r="65" spans="2:12" ht="15.9" customHeight="1" x14ac:dyDescent="0.3">
      <c r="B65" s="18">
        <v>58</v>
      </c>
      <c r="C65" s="65">
        <v>3</v>
      </c>
      <c r="D65" s="75"/>
      <c r="E65" s="50"/>
      <c r="F65" s="19" t="s">
        <v>23</v>
      </c>
      <c r="G65" s="20" t="s">
        <v>88</v>
      </c>
      <c r="H65" s="18">
        <v>564</v>
      </c>
      <c r="I65" s="21">
        <v>11.2</v>
      </c>
      <c r="J65" s="22">
        <v>360</v>
      </c>
      <c r="K65" s="23">
        <f t="shared" si="0"/>
        <v>6382.978723404256</v>
      </c>
      <c r="L65" s="24">
        <f t="shared" si="1"/>
        <v>6515.0403521643448</v>
      </c>
    </row>
    <row r="66" spans="2:12" ht="15.9" customHeight="1" thickBot="1" x14ac:dyDescent="0.35">
      <c r="B66" s="29">
        <v>59</v>
      </c>
      <c r="C66" s="68">
        <v>4</v>
      </c>
      <c r="D66" s="75"/>
      <c r="E66" s="37" t="s">
        <v>30</v>
      </c>
      <c r="F66" s="37" t="s">
        <v>30</v>
      </c>
      <c r="G66" s="73" t="s">
        <v>89</v>
      </c>
      <c r="H66" s="26">
        <v>564</v>
      </c>
      <c r="I66" s="39">
        <v>12.3</v>
      </c>
      <c r="J66" s="40">
        <v>385</v>
      </c>
      <c r="K66" s="41">
        <f t="shared" ref="K66" si="2">J66/H66*10000</f>
        <v>6826.2411347517727</v>
      </c>
      <c r="L66" s="42">
        <f t="shared" ref="L66" si="3">(100-I66)/87*K66</f>
        <v>6881.1649139969022</v>
      </c>
    </row>
    <row r="67" spans="2:12" ht="15.9" customHeight="1" thickBot="1" x14ac:dyDescent="0.35">
      <c r="B67" s="76" t="s">
        <v>93</v>
      </c>
      <c r="C67" s="77"/>
      <c r="D67" s="77"/>
      <c r="E67" s="77"/>
      <c r="F67" s="77"/>
      <c r="G67" s="78"/>
      <c r="H67" s="79">
        <f>AVERAGE(H63:H66)</f>
        <v>564</v>
      </c>
      <c r="I67" s="80">
        <f>AVERAGE(I63:I66)</f>
        <v>11.399999999999999</v>
      </c>
      <c r="J67" s="81">
        <f>AVERAGE(J63:J66)</f>
        <v>333.75</v>
      </c>
      <c r="K67" s="82">
        <f>AVERAGE(K63:K66)</f>
        <v>5917.5531914893618</v>
      </c>
      <c r="L67" s="83">
        <f>AVERAGE(L63:L66)</f>
        <v>6022.4076791391544</v>
      </c>
    </row>
  </sheetData>
  <mergeCells count="36">
    <mergeCell ref="B62:G62"/>
    <mergeCell ref="D63:D66"/>
    <mergeCell ref="B67:G67"/>
    <mergeCell ref="D4:D5"/>
    <mergeCell ref="E4:E5"/>
    <mergeCell ref="F4:F5"/>
    <mergeCell ref="G4:G5"/>
    <mergeCell ref="H4:J4"/>
    <mergeCell ref="K4:L4"/>
    <mergeCell ref="B2:L2"/>
    <mergeCell ref="B4:C5"/>
    <mergeCell ref="F32:F34"/>
    <mergeCell ref="E35:E50"/>
    <mergeCell ref="F35:F43"/>
    <mergeCell ref="D6:D22"/>
    <mergeCell ref="E8:E15"/>
    <mergeCell ref="F8:F11"/>
    <mergeCell ref="F12:F15"/>
    <mergeCell ref="E17:E20"/>
    <mergeCell ref="F17:F20"/>
    <mergeCell ref="B23:G23"/>
    <mergeCell ref="E64:E65"/>
    <mergeCell ref="F44:F50"/>
    <mergeCell ref="E51:E53"/>
    <mergeCell ref="F51:F53"/>
    <mergeCell ref="E54:E55"/>
    <mergeCell ref="F54:F55"/>
    <mergeCell ref="E56:E59"/>
    <mergeCell ref="F56:F59"/>
    <mergeCell ref="D24:D61"/>
    <mergeCell ref="E24:E28"/>
    <mergeCell ref="F24:F26"/>
    <mergeCell ref="F27:F28"/>
    <mergeCell ref="E30:E31"/>
    <mergeCell ref="F30:F31"/>
    <mergeCell ref="E32:E34"/>
  </mergeCells>
  <pageMargins left="0" right="0" top="0" bottom="0" header="0" footer="0"/>
  <pageSetup paperSize="9" scale="76" orientation="portrait" r:id="rId1"/>
  <ignoredErrors>
    <ignoredError sqref="K23:L23 K62:L62" formula="1"/>
    <ignoredError sqref="L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2021-08-27T08:11:10Z</dcterms:modified>
</cp:coreProperties>
</file>