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61" i="1" l="1"/>
  <c r="AH61" i="1"/>
  <c r="AB61" i="1"/>
  <c r="V61" i="1"/>
  <c r="I61" i="1"/>
  <c r="H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61" i="1" s="1"/>
</calcChain>
</file>

<file path=xl/sharedStrings.xml><?xml version="1.0" encoding="utf-8"?>
<sst xmlns="http://schemas.openxmlformats.org/spreadsheetml/2006/main" count="449" uniqueCount="89">
  <si>
    <t>MO kukuruza</t>
  </si>
  <si>
    <t>zrno</t>
  </si>
  <si>
    <t>Dubica, Draksenić - Mlin Jelena</t>
  </si>
  <si>
    <t>2020.</t>
  </si>
  <si>
    <t>analiza prinosa po institutima i GZ</t>
  </si>
  <si>
    <t>rang hibrida po prinosu (14%)</t>
  </si>
  <si>
    <t>rang hibrida po GZ</t>
  </si>
  <si>
    <t xml:space="preserve">rang hibrida po vlagama </t>
  </si>
  <si>
    <t>rang hibrida po institutima</t>
  </si>
  <si>
    <t>red. br.</t>
  </si>
  <si>
    <t>institut</t>
  </si>
  <si>
    <t>hibrid</t>
  </si>
  <si>
    <t>gz</t>
  </si>
  <si>
    <t>norma sjetve (cm)</t>
  </si>
  <si>
    <t>br. biljaka u sjetvi</t>
  </si>
  <si>
    <t>broj biljaka 18.06.</t>
  </si>
  <si>
    <t>vlaga %</t>
  </si>
  <si>
    <t>prinos sirovo</t>
  </si>
  <si>
    <t>prinos 14%</t>
  </si>
  <si>
    <t>rang</t>
  </si>
  <si>
    <t>institut / GZ</t>
  </si>
  <si>
    <t>broj hibrida</t>
  </si>
  <si>
    <t>vlaga (%)</t>
  </si>
  <si>
    <t>prinos - 14%</t>
  </si>
  <si>
    <t>GZ</t>
  </si>
  <si>
    <t>prinos (14%)</t>
  </si>
  <si>
    <t>AS</t>
  </si>
  <si>
    <t>instituti</t>
  </si>
  <si>
    <t>Syngenta</t>
  </si>
  <si>
    <t>Carioca</t>
  </si>
  <si>
    <t>Pioneer</t>
  </si>
  <si>
    <t>8567</t>
  </si>
  <si>
    <t>predusjev</t>
  </si>
  <si>
    <t>žito</t>
  </si>
  <si>
    <t>Dekalb</t>
  </si>
  <si>
    <t>KWS</t>
  </si>
  <si>
    <t>5M43</t>
  </si>
  <si>
    <t>sjetva</t>
  </si>
  <si>
    <t>15.04.</t>
  </si>
  <si>
    <t>0725</t>
  </si>
  <si>
    <t>đubrenje</t>
  </si>
  <si>
    <t>jesen 19.</t>
  </si>
  <si>
    <t xml:space="preserve">zaorano </t>
  </si>
  <si>
    <t>NPK (8-24-24)</t>
  </si>
  <si>
    <t>400 kh/ha</t>
  </si>
  <si>
    <t>Chorintos</t>
  </si>
  <si>
    <t>Kashmir</t>
  </si>
  <si>
    <t>BC</t>
  </si>
  <si>
    <t>Agram</t>
  </si>
  <si>
    <t>UREA (46%)</t>
  </si>
  <si>
    <t>100 kg/ha</t>
  </si>
  <si>
    <t>Photon</t>
  </si>
  <si>
    <t>Kapitolis</t>
  </si>
  <si>
    <t>OS</t>
  </si>
  <si>
    <t>13.04.</t>
  </si>
  <si>
    <t>predsjetveno</t>
  </si>
  <si>
    <t>150 kg/ha</t>
  </si>
  <si>
    <t>Orpheus</t>
  </si>
  <si>
    <t>ZP</t>
  </si>
  <si>
    <t>11.06.</t>
  </si>
  <si>
    <t>prihrana, kultiviranje</t>
  </si>
  <si>
    <t>AN (34%)</t>
  </si>
  <si>
    <t>250 kg/ha</t>
  </si>
  <si>
    <t>Kollegas</t>
  </si>
  <si>
    <t>Smaragd</t>
  </si>
  <si>
    <t>Alibi</t>
  </si>
  <si>
    <t>zaštita</t>
  </si>
  <si>
    <t>2-3 list</t>
  </si>
  <si>
    <t>Adengo</t>
  </si>
  <si>
    <t>0,44 l/ha</t>
  </si>
  <si>
    <t>Filigran</t>
  </si>
  <si>
    <t>žetva</t>
  </si>
  <si>
    <t>29.10.</t>
  </si>
  <si>
    <t>Jullen</t>
  </si>
  <si>
    <t>NS</t>
  </si>
  <si>
    <t>BL</t>
  </si>
  <si>
    <t>9911</t>
  </si>
  <si>
    <t>Instruktor</t>
  </si>
  <si>
    <t>Senko</t>
  </si>
  <si>
    <t>9903</t>
  </si>
  <si>
    <t>Kulak</t>
  </si>
  <si>
    <t>0023</t>
  </si>
  <si>
    <t>Zoan</t>
  </si>
  <si>
    <t>Atomic</t>
  </si>
  <si>
    <t>Orlando</t>
  </si>
  <si>
    <t>5041 ultra</t>
  </si>
  <si>
    <t>Tomasov</t>
  </si>
  <si>
    <t>640 ultra</t>
  </si>
  <si>
    <t>prosjek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</si>
</sst>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textRotation="90" wrapText="1"/>
    </xf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65" fontId="3" fillId="0" borderId="19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165" fontId="1" fillId="0" borderId="25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165" fontId="3" fillId="0" borderId="29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1" fontId="1" fillId="0" borderId="32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3" fontId="1" fillId="0" borderId="32" xfId="0" applyNumberFormat="1" applyFont="1" applyFill="1" applyBorder="1" applyAlignment="1">
      <alignment horizontal="center" vertical="center"/>
    </xf>
    <xf numFmtId="165" fontId="1" fillId="0" borderId="32" xfId="0" applyNumberFormat="1" applyFont="1" applyFill="1" applyBorder="1" applyAlignment="1">
      <alignment horizontal="center" vertical="center"/>
    </xf>
    <xf numFmtId="3" fontId="1" fillId="0" borderId="35" xfId="0" applyNumberFormat="1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3" fontId="3" fillId="0" borderId="40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165" fontId="3" fillId="0" borderId="36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165" fontId="3" fillId="0" borderId="45" xfId="0" applyNumberFormat="1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1" fontId="1" fillId="0" borderId="44" xfId="0" applyNumberFormat="1" applyFont="1" applyFill="1" applyBorder="1" applyAlignment="1">
      <alignment horizontal="center" vertical="center"/>
    </xf>
    <xf numFmtId="3" fontId="3" fillId="0" borderId="45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/>
    </xf>
    <xf numFmtId="1" fontId="1" fillId="0" borderId="35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right" vertical="center"/>
    </xf>
    <xf numFmtId="164" fontId="4" fillId="0" borderId="2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165" fontId="3" fillId="0" borderId="40" xfId="0" applyNumberFormat="1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1" fontId="1" fillId="0" borderId="43" xfId="0" applyNumberFormat="1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3" fontId="1" fillId="0" borderId="43" xfId="0" applyNumberFormat="1" applyFont="1" applyFill="1" applyBorder="1" applyAlignment="1">
      <alignment horizontal="center" vertical="center"/>
    </xf>
    <xf numFmtId="165" fontId="1" fillId="0" borderId="43" xfId="0" applyNumberFormat="1" applyFont="1" applyFill="1" applyBorder="1" applyAlignment="1">
      <alignment horizontal="center" vertical="center"/>
    </xf>
    <xf numFmtId="3" fontId="1" fillId="0" borderId="44" xfId="0" applyNumberFormat="1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3" fontId="1" fillId="0" borderId="38" xfId="0" applyNumberFormat="1" applyFont="1" applyFill="1" applyBorder="1" applyAlignment="1">
      <alignment horizontal="center" vertical="center"/>
    </xf>
    <xf numFmtId="165" fontId="1" fillId="0" borderId="38" xfId="0" applyNumberFormat="1" applyFont="1" applyFill="1" applyBorder="1" applyAlignment="1">
      <alignment horizontal="center" vertical="center"/>
    </xf>
    <xf numFmtId="3" fontId="1" fillId="0" borderId="39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61"/>
  <sheetViews>
    <sheetView tabSelected="1" topLeftCell="C5" zoomScale="40" zoomScaleNormal="40" workbookViewId="0">
      <selection activeCell="N13" sqref="N13"/>
    </sheetView>
  </sheetViews>
  <sheetFormatPr defaultColWidth="9.6640625" defaultRowHeight="18" x14ac:dyDescent="0.3"/>
  <cols>
    <col min="1" max="1" width="1" style="53" customWidth="1"/>
    <col min="2" max="2" width="9.6640625" style="53" customWidth="1"/>
    <col min="3" max="4" width="13.6640625" style="53" customWidth="1"/>
    <col min="5" max="6" width="9.6640625" style="53" customWidth="1"/>
    <col min="7" max="7" width="9.6640625" style="159" customWidth="1"/>
    <col min="8" max="10" width="9.6640625" style="53" customWidth="1"/>
    <col min="11" max="11" width="13.6640625" style="53" customWidth="1"/>
    <col min="12" max="12" width="9.6640625" style="53"/>
    <col min="13" max="13" width="7.6640625" style="53" customWidth="1"/>
    <col min="14" max="14" width="13.6640625" style="53" customWidth="1"/>
    <col min="15" max="16" width="9.6640625" style="53" customWidth="1"/>
    <col min="17" max="17" width="13.6640625" style="53" customWidth="1"/>
    <col min="18" max="19" width="9.6640625" style="53" customWidth="1"/>
    <col min="20" max="22" width="13.6640625" style="53" customWidth="1"/>
    <col min="23" max="23" width="9.6640625" style="53"/>
    <col min="24" max="25" width="9.6640625" style="53" customWidth="1"/>
    <col min="26" max="28" width="13.6640625" style="53" customWidth="1"/>
    <col min="29" max="29" width="9.6640625" style="53"/>
    <col min="30" max="30" width="9.6640625" style="53" customWidth="1"/>
    <col min="31" max="32" width="13.6640625" style="53" customWidth="1"/>
    <col min="33" max="33" width="9.6640625" style="53" customWidth="1"/>
    <col min="34" max="34" width="13.6640625" style="53" customWidth="1"/>
    <col min="35" max="35" width="9.6640625" style="53"/>
    <col min="36" max="36" width="13.6640625" style="53" customWidth="1"/>
    <col min="37" max="37" width="9.6640625" style="53" customWidth="1"/>
    <col min="38" max="39" width="13.6640625" style="53" customWidth="1"/>
    <col min="40" max="40" width="9.6640625" style="53"/>
    <col min="41" max="41" width="12.44140625" style="125" bestFit="1" customWidth="1"/>
    <col min="42" max="42" width="11.33203125" style="53" bestFit="1" customWidth="1"/>
    <col min="43" max="43" width="26" style="53" bestFit="1" customWidth="1"/>
    <col min="44" max="44" width="17.109375" style="53" bestFit="1" customWidth="1"/>
    <col min="45" max="45" width="12.88671875" style="85" bestFit="1" customWidth="1"/>
    <col min="46" max="16384" width="9.6640625" style="53"/>
  </cols>
  <sheetData>
    <row r="1" spans="2:45" s="1" customFormat="1" ht="15" customHeight="1" thickBot="1" x14ac:dyDescent="0.35">
      <c r="G1" s="2"/>
      <c r="AO1" s="3"/>
      <c r="AS1" s="4"/>
    </row>
    <row r="2" spans="2:45" s="1" customFormat="1" ht="30" customHeight="1" thickBot="1" x14ac:dyDescent="0.35">
      <c r="B2" s="5" t="s">
        <v>0</v>
      </c>
      <c r="C2" s="6"/>
      <c r="D2" s="7"/>
      <c r="E2" s="8" t="s">
        <v>1</v>
      </c>
      <c r="F2" s="5" t="s">
        <v>2</v>
      </c>
      <c r="G2" s="6"/>
      <c r="H2" s="6"/>
      <c r="I2" s="6"/>
      <c r="J2" s="7"/>
      <c r="K2" s="9" t="s">
        <v>3</v>
      </c>
      <c r="M2" s="10" t="s">
        <v>4</v>
      </c>
      <c r="N2" s="11"/>
      <c r="O2" s="11"/>
      <c r="P2" s="11"/>
      <c r="Q2" s="12"/>
      <c r="S2" s="10" t="s">
        <v>5</v>
      </c>
      <c r="T2" s="11"/>
      <c r="U2" s="11"/>
      <c r="V2" s="12"/>
      <c r="X2" s="10" t="s">
        <v>6</v>
      </c>
      <c r="Y2" s="11"/>
      <c r="Z2" s="11"/>
      <c r="AA2" s="11"/>
      <c r="AB2" s="12"/>
      <c r="AD2" s="10" t="s">
        <v>7</v>
      </c>
      <c r="AE2" s="11"/>
      <c r="AF2" s="11"/>
      <c r="AG2" s="11"/>
      <c r="AH2" s="12"/>
      <c r="AJ2" s="5" t="s">
        <v>8</v>
      </c>
      <c r="AK2" s="6"/>
      <c r="AL2" s="6"/>
      <c r="AM2" s="7"/>
      <c r="AO2" s="3"/>
      <c r="AS2" s="4"/>
    </row>
    <row r="3" spans="2:45" s="1" customFormat="1" ht="15" customHeight="1" thickBot="1" x14ac:dyDescent="0.35">
      <c r="C3" s="13"/>
      <c r="D3" s="14"/>
      <c r="E3" s="14"/>
      <c r="F3" s="14"/>
      <c r="G3" s="15"/>
      <c r="H3" s="14"/>
      <c r="I3" s="14"/>
      <c r="J3" s="14"/>
      <c r="K3" s="16"/>
      <c r="M3" s="17"/>
      <c r="N3" s="17"/>
      <c r="O3" s="17"/>
      <c r="P3" s="18"/>
      <c r="Q3" s="17"/>
      <c r="S3" s="17"/>
      <c r="T3" s="17"/>
      <c r="U3" s="17"/>
      <c r="V3" s="17"/>
      <c r="X3" s="17"/>
      <c r="Y3" s="17"/>
      <c r="Z3" s="17"/>
      <c r="AA3" s="17"/>
      <c r="AB3" s="17"/>
      <c r="AD3" s="17"/>
      <c r="AE3" s="17"/>
      <c r="AF3" s="17"/>
      <c r="AG3" s="17"/>
      <c r="AH3" s="17"/>
      <c r="AJ3" s="19"/>
      <c r="AK3" s="19"/>
      <c r="AL3" s="19"/>
      <c r="AM3" s="20"/>
      <c r="AO3" s="3"/>
      <c r="AS3" s="4"/>
    </row>
    <row r="4" spans="2:45" s="29" customFormat="1" ht="60" customHeight="1" thickBot="1" x14ac:dyDescent="0.35">
      <c r="B4" s="21" t="s">
        <v>9</v>
      </c>
      <c r="C4" s="22" t="s">
        <v>10</v>
      </c>
      <c r="D4" s="22" t="s">
        <v>11</v>
      </c>
      <c r="E4" s="23" t="s">
        <v>12</v>
      </c>
      <c r="F4" s="24" t="s">
        <v>13</v>
      </c>
      <c r="G4" s="25" t="s">
        <v>14</v>
      </c>
      <c r="H4" s="26" t="s">
        <v>15</v>
      </c>
      <c r="I4" s="26" t="s">
        <v>16</v>
      </c>
      <c r="J4" s="27" t="s">
        <v>17</v>
      </c>
      <c r="K4" s="28" t="s">
        <v>18</v>
      </c>
      <c r="M4" s="30" t="s">
        <v>19</v>
      </c>
      <c r="N4" s="31" t="s">
        <v>20</v>
      </c>
      <c r="O4" s="31" t="s">
        <v>21</v>
      </c>
      <c r="P4" s="32" t="s">
        <v>22</v>
      </c>
      <c r="Q4" s="33" t="s">
        <v>23</v>
      </c>
      <c r="S4" s="34" t="s">
        <v>19</v>
      </c>
      <c r="T4" s="35" t="s">
        <v>10</v>
      </c>
      <c r="U4" s="36" t="s">
        <v>11</v>
      </c>
      <c r="V4" s="37" t="s">
        <v>18</v>
      </c>
      <c r="X4" s="34" t="s">
        <v>24</v>
      </c>
      <c r="Y4" s="35" t="s">
        <v>19</v>
      </c>
      <c r="Z4" s="35" t="s">
        <v>10</v>
      </c>
      <c r="AA4" s="36" t="s">
        <v>11</v>
      </c>
      <c r="AB4" s="37" t="s">
        <v>18</v>
      </c>
      <c r="AD4" s="34" t="s">
        <v>19</v>
      </c>
      <c r="AE4" s="35" t="s">
        <v>10</v>
      </c>
      <c r="AF4" s="35" t="s">
        <v>11</v>
      </c>
      <c r="AG4" s="36" t="s">
        <v>24</v>
      </c>
      <c r="AH4" s="38" t="s">
        <v>22</v>
      </c>
      <c r="AJ4" s="39" t="s">
        <v>10</v>
      </c>
      <c r="AK4" s="40" t="s">
        <v>19</v>
      </c>
      <c r="AL4" s="41" t="s">
        <v>11</v>
      </c>
      <c r="AM4" s="42" t="s">
        <v>25</v>
      </c>
      <c r="AO4" s="43"/>
      <c r="AS4" s="44"/>
    </row>
    <row r="5" spans="2:45" ht="18" customHeight="1" thickBot="1" x14ac:dyDescent="0.35">
      <c r="B5" s="45">
        <v>1</v>
      </c>
      <c r="C5" s="46" t="s">
        <v>26</v>
      </c>
      <c r="D5" s="46">
        <v>201</v>
      </c>
      <c r="E5" s="47">
        <v>280</v>
      </c>
      <c r="F5" s="48">
        <v>19.399999999999999</v>
      </c>
      <c r="G5" s="49">
        <f t="shared" ref="G5:G60" si="0">100/(0.7*F5)*10000</f>
        <v>73637.702503681896</v>
      </c>
      <c r="H5" s="49">
        <v>80000</v>
      </c>
      <c r="I5" s="50">
        <v>18.899999999999999</v>
      </c>
      <c r="J5" s="51">
        <v>12893.772893772895</v>
      </c>
      <c r="K5" s="52">
        <v>12159.127694011415</v>
      </c>
      <c r="M5" s="54" t="s">
        <v>27</v>
      </c>
      <c r="N5" s="55"/>
      <c r="O5" s="55"/>
      <c r="P5" s="55"/>
      <c r="Q5" s="56"/>
      <c r="S5" s="57">
        <v>1</v>
      </c>
      <c r="T5" s="58" t="s">
        <v>28</v>
      </c>
      <c r="U5" s="59" t="s">
        <v>29</v>
      </c>
      <c r="V5" s="60">
        <v>16020.662308434252</v>
      </c>
      <c r="X5" s="61">
        <v>200</v>
      </c>
      <c r="Y5" s="46">
        <v>1</v>
      </c>
      <c r="Z5" s="46" t="s">
        <v>30</v>
      </c>
      <c r="AA5" s="62" t="s">
        <v>31</v>
      </c>
      <c r="AB5" s="52">
        <v>13589.573217480194</v>
      </c>
      <c r="AD5" s="45">
        <v>1</v>
      </c>
      <c r="AE5" s="46" t="s">
        <v>30</v>
      </c>
      <c r="AF5" s="63" t="s">
        <v>31</v>
      </c>
      <c r="AG5" s="64">
        <v>200</v>
      </c>
      <c r="AH5" s="65">
        <v>18.399999999999999</v>
      </c>
      <c r="AJ5" s="61" t="s">
        <v>26</v>
      </c>
      <c r="AK5" s="46">
        <v>1</v>
      </c>
      <c r="AL5" s="64">
        <v>443</v>
      </c>
      <c r="AM5" s="52">
        <v>14711.219013544594</v>
      </c>
      <c r="AO5" s="66" t="s">
        <v>32</v>
      </c>
      <c r="AP5" s="67" t="s">
        <v>33</v>
      </c>
      <c r="AQ5" s="68"/>
      <c r="AR5" s="68"/>
      <c r="AS5" s="69"/>
    </row>
    <row r="6" spans="2:45" ht="18" customHeight="1" x14ac:dyDescent="0.3">
      <c r="B6" s="70">
        <v>2</v>
      </c>
      <c r="C6" s="71" t="s">
        <v>34</v>
      </c>
      <c r="D6" s="71">
        <v>3623</v>
      </c>
      <c r="E6" s="72">
        <v>250</v>
      </c>
      <c r="F6" s="73">
        <v>17.3</v>
      </c>
      <c r="G6" s="74">
        <f t="shared" si="0"/>
        <v>82576.383154417854</v>
      </c>
      <c r="H6" s="74">
        <v>84000</v>
      </c>
      <c r="I6" s="75">
        <v>18.399999999999999</v>
      </c>
      <c r="J6" s="76">
        <v>13992.673992673992</v>
      </c>
      <c r="K6" s="77">
        <v>13276.769741886019</v>
      </c>
      <c r="M6" s="78">
        <v>1</v>
      </c>
      <c r="N6" s="46" t="s">
        <v>35</v>
      </c>
      <c r="O6" s="46">
        <v>5</v>
      </c>
      <c r="P6" s="79">
        <v>20.2</v>
      </c>
      <c r="Q6" s="52">
        <v>14861</v>
      </c>
      <c r="S6" s="45">
        <v>2</v>
      </c>
      <c r="T6" s="46" t="s">
        <v>30</v>
      </c>
      <c r="U6" s="62">
        <v>1241</v>
      </c>
      <c r="V6" s="52">
        <v>15954.425419541698</v>
      </c>
      <c r="X6" s="80"/>
      <c r="Y6" s="71">
        <v>2</v>
      </c>
      <c r="Z6" s="71" t="s">
        <v>34</v>
      </c>
      <c r="AA6" s="81">
        <v>3623</v>
      </c>
      <c r="AB6" s="77">
        <v>13276.769741886019</v>
      </c>
      <c r="AD6" s="70">
        <v>2</v>
      </c>
      <c r="AE6" s="71" t="s">
        <v>34</v>
      </c>
      <c r="AF6" s="71">
        <v>3623</v>
      </c>
      <c r="AG6" s="81">
        <v>250</v>
      </c>
      <c r="AH6" s="82">
        <v>18.399999999999999</v>
      </c>
      <c r="AJ6" s="80"/>
      <c r="AK6" s="71">
        <v>2</v>
      </c>
      <c r="AL6" s="81" t="s">
        <v>36</v>
      </c>
      <c r="AM6" s="77">
        <v>14357.883976488625</v>
      </c>
      <c r="AO6" s="83" t="s">
        <v>37</v>
      </c>
      <c r="AP6" s="84" t="s">
        <v>38</v>
      </c>
    </row>
    <row r="7" spans="2:45" ht="18" customHeight="1" thickBot="1" x14ac:dyDescent="0.35">
      <c r="B7" s="86">
        <v>3</v>
      </c>
      <c r="C7" s="87" t="s">
        <v>30</v>
      </c>
      <c r="D7" s="88" t="s">
        <v>31</v>
      </c>
      <c r="E7" s="89">
        <v>200</v>
      </c>
      <c r="F7" s="90">
        <v>17.3</v>
      </c>
      <c r="G7" s="91">
        <f t="shared" si="0"/>
        <v>82576.383154417854</v>
      </c>
      <c r="H7" s="91">
        <v>81000</v>
      </c>
      <c r="I7" s="92">
        <v>18.399999999999999</v>
      </c>
      <c r="J7" s="93">
        <v>14322.344322344323</v>
      </c>
      <c r="K7" s="94">
        <v>13589.573217480194</v>
      </c>
      <c r="M7" s="95">
        <v>2</v>
      </c>
      <c r="N7" s="71" t="s">
        <v>30</v>
      </c>
      <c r="O7" s="71">
        <v>6</v>
      </c>
      <c r="P7" s="96">
        <v>20.9</v>
      </c>
      <c r="Q7" s="77">
        <v>14643</v>
      </c>
      <c r="S7" s="70">
        <v>3</v>
      </c>
      <c r="T7" s="71" t="s">
        <v>30</v>
      </c>
      <c r="U7" s="97" t="s">
        <v>39</v>
      </c>
      <c r="V7" s="77">
        <v>15578.009200102226</v>
      </c>
      <c r="X7" s="98"/>
      <c r="Y7" s="99">
        <v>3</v>
      </c>
      <c r="Z7" s="99" t="s">
        <v>26</v>
      </c>
      <c r="AA7" s="100">
        <v>201</v>
      </c>
      <c r="AB7" s="101">
        <v>12159.127694011415</v>
      </c>
      <c r="AD7" s="86">
        <v>3</v>
      </c>
      <c r="AE7" s="87" t="s">
        <v>26</v>
      </c>
      <c r="AF7" s="87">
        <v>201</v>
      </c>
      <c r="AG7" s="102">
        <v>280</v>
      </c>
      <c r="AH7" s="103">
        <v>18.899999999999999</v>
      </c>
      <c r="AJ7" s="104"/>
      <c r="AK7" s="87">
        <v>3</v>
      </c>
      <c r="AL7" s="102">
        <v>201</v>
      </c>
      <c r="AM7" s="94">
        <v>12159.127694011415</v>
      </c>
      <c r="AO7" s="105" t="s">
        <v>40</v>
      </c>
      <c r="AP7" s="106" t="s">
        <v>41</v>
      </c>
      <c r="AQ7" s="107" t="s">
        <v>42</v>
      </c>
      <c r="AR7" s="67" t="s">
        <v>43</v>
      </c>
      <c r="AS7" s="108" t="s">
        <v>44</v>
      </c>
    </row>
    <row r="8" spans="2:45" ht="18" customHeight="1" x14ac:dyDescent="0.3">
      <c r="B8" s="45">
        <v>4</v>
      </c>
      <c r="C8" s="46" t="s">
        <v>28</v>
      </c>
      <c r="D8" s="46" t="s">
        <v>45</v>
      </c>
      <c r="E8" s="47">
        <v>330</v>
      </c>
      <c r="F8" s="48">
        <v>18.3</v>
      </c>
      <c r="G8" s="49">
        <f t="shared" si="0"/>
        <v>78064.012490241992</v>
      </c>
      <c r="H8" s="49">
        <v>79000</v>
      </c>
      <c r="I8" s="50">
        <v>19.100000000000001</v>
      </c>
      <c r="J8" s="51">
        <v>14890.10989010989</v>
      </c>
      <c r="K8" s="52">
        <v>14007.09174546384</v>
      </c>
      <c r="M8" s="95">
        <v>3</v>
      </c>
      <c r="N8" s="109" t="s">
        <v>34</v>
      </c>
      <c r="O8" s="71">
        <v>5</v>
      </c>
      <c r="P8" s="96">
        <v>19.7</v>
      </c>
      <c r="Q8" s="77">
        <v>14303</v>
      </c>
      <c r="S8" s="70">
        <v>4</v>
      </c>
      <c r="T8" s="71" t="s">
        <v>34</v>
      </c>
      <c r="U8" s="81">
        <v>5031</v>
      </c>
      <c r="V8" s="77">
        <v>15386.787630973673</v>
      </c>
      <c r="X8" s="61">
        <v>300</v>
      </c>
      <c r="Y8" s="46">
        <v>1</v>
      </c>
      <c r="Z8" s="46" t="s">
        <v>35</v>
      </c>
      <c r="AA8" s="64" t="s">
        <v>46</v>
      </c>
      <c r="AB8" s="52">
        <v>15238.947099412217</v>
      </c>
      <c r="AD8" s="110">
        <v>4</v>
      </c>
      <c r="AE8" s="111" t="s">
        <v>28</v>
      </c>
      <c r="AF8" s="111" t="s">
        <v>45</v>
      </c>
      <c r="AG8" s="112">
        <v>330</v>
      </c>
      <c r="AH8" s="113">
        <v>19.100000000000001</v>
      </c>
      <c r="AJ8" s="114" t="s">
        <v>47</v>
      </c>
      <c r="AK8" s="111">
        <v>1</v>
      </c>
      <c r="AL8" s="115" t="s">
        <v>48</v>
      </c>
      <c r="AM8" s="116">
        <v>14667.731493312889</v>
      </c>
      <c r="AO8" s="105"/>
      <c r="AP8" s="117"/>
      <c r="AQ8" s="117"/>
      <c r="AR8" s="67" t="s">
        <v>49</v>
      </c>
      <c r="AS8" s="108" t="s">
        <v>50</v>
      </c>
    </row>
    <row r="9" spans="2:45" ht="18" customHeight="1" x14ac:dyDescent="0.3">
      <c r="B9" s="70">
        <v>5</v>
      </c>
      <c r="C9" s="71" t="s">
        <v>28</v>
      </c>
      <c r="D9" s="71" t="s">
        <v>51</v>
      </c>
      <c r="E9" s="72">
        <v>350</v>
      </c>
      <c r="F9" s="73">
        <v>18.3</v>
      </c>
      <c r="G9" s="74">
        <f t="shared" si="0"/>
        <v>78064.012490241992</v>
      </c>
      <c r="H9" s="74">
        <v>79000</v>
      </c>
      <c r="I9" s="75">
        <v>19.399999999999999</v>
      </c>
      <c r="J9" s="76">
        <v>13479.85347985348</v>
      </c>
      <c r="K9" s="77">
        <v>12633.44407530454</v>
      </c>
      <c r="M9" s="95">
        <v>4</v>
      </c>
      <c r="N9" s="71" t="s">
        <v>28</v>
      </c>
      <c r="O9" s="71">
        <v>8</v>
      </c>
      <c r="P9" s="96">
        <v>20.8</v>
      </c>
      <c r="Q9" s="77">
        <v>14301</v>
      </c>
      <c r="S9" s="70">
        <v>5</v>
      </c>
      <c r="T9" s="71" t="s">
        <v>35</v>
      </c>
      <c r="U9" s="97" t="s">
        <v>52</v>
      </c>
      <c r="V9" s="77">
        <v>15244.186046511626</v>
      </c>
      <c r="X9" s="80"/>
      <c r="Y9" s="71">
        <v>2</v>
      </c>
      <c r="Z9" s="71" t="s">
        <v>47</v>
      </c>
      <c r="AA9" s="97" t="s">
        <v>48</v>
      </c>
      <c r="AB9" s="77">
        <v>14667.731493312889</v>
      </c>
      <c r="AD9" s="70">
        <v>5</v>
      </c>
      <c r="AE9" s="71" t="s">
        <v>53</v>
      </c>
      <c r="AF9" s="118">
        <v>3114</v>
      </c>
      <c r="AG9" s="81">
        <v>330</v>
      </c>
      <c r="AH9" s="82">
        <v>19.100000000000001</v>
      </c>
      <c r="AJ9" s="80"/>
      <c r="AK9" s="71">
        <v>2</v>
      </c>
      <c r="AL9" s="97">
        <v>415</v>
      </c>
      <c r="AM9" s="77">
        <v>13947.312377544935</v>
      </c>
      <c r="AO9" s="105"/>
      <c r="AP9" s="67" t="s">
        <v>54</v>
      </c>
      <c r="AQ9" s="67" t="s">
        <v>55</v>
      </c>
      <c r="AR9" s="67" t="s">
        <v>49</v>
      </c>
      <c r="AS9" s="108" t="s">
        <v>56</v>
      </c>
    </row>
    <row r="10" spans="2:45" ht="18" customHeight="1" x14ac:dyDescent="0.3">
      <c r="B10" s="70">
        <v>6</v>
      </c>
      <c r="C10" s="71" t="s">
        <v>28</v>
      </c>
      <c r="D10" s="71" t="s">
        <v>57</v>
      </c>
      <c r="E10" s="72">
        <v>370</v>
      </c>
      <c r="F10" s="73">
        <v>18.3</v>
      </c>
      <c r="G10" s="74">
        <f t="shared" si="0"/>
        <v>78064.012490241992</v>
      </c>
      <c r="H10" s="74">
        <v>73000</v>
      </c>
      <c r="I10" s="75">
        <v>19.3</v>
      </c>
      <c r="J10" s="76">
        <v>14444.444444444443</v>
      </c>
      <c r="K10" s="77">
        <v>13554.263565891473</v>
      </c>
      <c r="M10" s="95">
        <v>5</v>
      </c>
      <c r="N10" s="71" t="s">
        <v>26</v>
      </c>
      <c r="O10" s="71">
        <v>3</v>
      </c>
      <c r="P10" s="96">
        <v>20.6</v>
      </c>
      <c r="Q10" s="77">
        <v>13743</v>
      </c>
      <c r="S10" s="70">
        <v>6</v>
      </c>
      <c r="T10" s="71" t="s">
        <v>35</v>
      </c>
      <c r="U10" s="81" t="s">
        <v>46</v>
      </c>
      <c r="V10" s="77">
        <v>15238.947099412217</v>
      </c>
      <c r="X10" s="80"/>
      <c r="Y10" s="71">
        <v>3</v>
      </c>
      <c r="Z10" s="71" t="s">
        <v>34</v>
      </c>
      <c r="AA10" s="81">
        <v>4351</v>
      </c>
      <c r="AB10" s="77">
        <v>14587.25189539143</v>
      </c>
      <c r="AD10" s="70">
        <v>6</v>
      </c>
      <c r="AE10" s="71" t="s">
        <v>58</v>
      </c>
      <c r="AF10" s="71">
        <v>427</v>
      </c>
      <c r="AG10" s="81">
        <v>400</v>
      </c>
      <c r="AH10" s="82">
        <v>19.2</v>
      </c>
      <c r="AJ10" s="80"/>
      <c r="AK10" s="71">
        <v>3</v>
      </c>
      <c r="AL10" s="97">
        <v>424</v>
      </c>
      <c r="AM10" s="77">
        <v>13409.14899054434</v>
      </c>
      <c r="AO10" s="119"/>
      <c r="AP10" s="67" t="s">
        <v>59</v>
      </c>
      <c r="AQ10" s="67" t="s">
        <v>60</v>
      </c>
      <c r="AR10" s="67" t="s">
        <v>61</v>
      </c>
      <c r="AS10" s="108" t="s">
        <v>62</v>
      </c>
    </row>
    <row r="11" spans="2:45" ht="18" customHeight="1" thickBot="1" x14ac:dyDescent="0.35">
      <c r="B11" s="70">
        <v>7</v>
      </c>
      <c r="C11" s="71" t="s">
        <v>34</v>
      </c>
      <c r="D11" s="71">
        <v>4351</v>
      </c>
      <c r="E11" s="72">
        <v>330</v>
      </c>
      <c r="F11" s="73">
        <v>17.3</v>
      </c>
      <c r="G11" s="74">
        <f t="shared" si="0"/>
        <v>82576.383154417854</v>
      </c>
      <c r="H11" s="74">
        <v>78000</v>
      </c>
      <c r="I11" s="75">
        <v>19.7</v>
      </c>
      <c r="J11" s="76">
        <v>15622.710622710623</v>
      </c>
      <c r="K11" s="77">
        <v>14587.25189539143</v>
      </c>
      <c r="M11" s="95">
        <v>6</v>
      </c>
      <c r="N11" s="109" t="s">
        <v>53</v>
      </c>
      <c r="O11" s="71">
        <v>5</v>
      </c>
      <c r="P11" s="96">
        <v>20.3</v>
      </c>
      <c r="Q11" s="77">
        <v>13610</v>
      </c>
      <c r="S11" s="86">
        <v>7</v>
      </c>
      <c r="T11" s="87" t="s">
        <v>35</v>
      </c>
      <c r="U11" s="120" t="s">
        <v>63</v>
      </c>
      <c r="V11" s="94">
        <v>15127.16159809183</v>
      </c>
      <c r="X11" s="80"/>
      <c r="Y11" s="71">
        <v>4</v>
      </c>
      <c r="Z11" s="71" t="s">
        <v>35</v>
      </c>
      <c r="AA11" s="97" t="s">
        <v>64</v>
      </c>
      <c r="AB11" s="77">
        <v>14418.60465116279</v>
      </c>
      <c r="AD11" s="70">
        <v>7</v>
      </c>
      <c r="AE11" s="71" t="s">
        <v>28</v>
      </c>
      <c r="AF11" s="71" t="s">
        <v>57</v>
      </c>
      <c r="AG11" s="81">
        <v>370</v>
      </c>
      <c r="AH11" s="82">
        <v>19.3</v>
      </c>
      <c r="AJ11" s="80"/>
      <c r="AK11" s="71">
        <v>4</v>
      </c>
      <c r="AL11" s="97" t="s">
        <v>65</v>
      </c>
      <c r="AM11" s="77">
        <v>12970.099667774086</v>
      </c>
      <c r="AO11" s="83" t="s">
        <v>66</v>
      </c>
      <c r="AP11" s="121" t="s">
        <v>67</v>
      </c>
      <c r="AQ11" s="121"/>
      <c r="AR11" s="84" t="s">
        <v>68</v>
      </c>
      <c r="AS11" s="122" t="s">
        <v>69</v>
      </c>
    </row>
    <row r="12" spans="2:45" ht="18" customHeight="1" x14ac:dyDescent="0.3">
      <c r="B12" s="70">
        <v>8</v>
      </c>
      <c r="C12" s="71" t="s">
        <v>34</v>
      </c>
      <c r="D12" s="71">
        <v>4717</v>
      </c>
      <c r="E12" s="72">
        <v>380</v>
      </c>
      <c r="F12" s="73">
        <v>17.3</v>
      </c>
      <c r="G12" s="74">
        <f t="shared" si="0"/>
        <v>82576.383154417854</v>
      </c>
      <c r="H12" s="74">
        <v>77000</v>
      </c>
      <c r="I12" s="75">
        <v>20.7</v>
      </c>
      <c r="J12" s="76">
        <v>14945.054945054946</v>
      </c>
      <c r="K12" s="77">
        <v>13780.730897009968</v>
      </c>
      <c r="M12" s="95">
        <v>7</v>
      </c>
      <c r="N12" s="109" t="s">
        <v>58</v>
      </c>
      <c r="O12" s="109">
        <v>6</v>
      </c>
      <c r="P12" s="123">
        <v>21</v>
      </c>
      <c r="Q12" s="77">
        <v>13347</v>
      </c>
      <c r="S12" s="110">
        <v>8</v>
      </c>
      <c r="T12" s="111" t="s">
        <v>53</v>
      </c>
      <c r="U12" s="115" t="s">
        <v>70</v>
      </c>
      <c r="V12" s="116">
        <v>14777.131782945737</v>
      </c>
      <c r="X12" s="80"/>
      <c r="Y12" s="71">
        <v>5</v>
      </c>
      <c r="Z12" s="71" t="s">
        <v>28</v>
      </c>
      <c r="AA12" s="81" t="s">
        <v>45</v>
      </c>
      <c r="AB12" s="77">
        <v>14007.09174546384</v>
      </c>
      <c r="AD12" s="70">
        <v>8</v>
      </c>
      <c r="AE12" s="71" t="s">
        <v>35</v>
      </c>
      <c r="AF12" s="118" t="s">
        <v>64</v>
      </c>
      <c r="AG12" s="81">
        <v>350</v>
      </c>
      <c r="AH12" s="82">
        <v>19.399999999999999</v>
      </c>
      <c r="AJ12" s="80"/>
      <c r="AK12" s="71">
        <v>5</v>
      </c>
      <c r="AL12" s="97">
        <v>323</v>
      </c>
      <c r="AM12" s="77">
        <v>12920.297182045982</v>
      </c>
      <c r="AO12" s="83" t="s">
        <v>71</v>
      </c>
      <c r="AP12" s="67" t="s">
        <v>72</v>
      </c>
      <c r="AQ12" s="68"/>
      <c r="AR12" s="68"/>
      <c r="AS12" s="124"/>
    </row>
    <row r="13" spans="2:45" ht="18" customHeight="1" x14ac:dyDescent="0.3">
      <c r="B13" s="70">
        <v>9</v>
      </c>
      <c r="C13" s="71" t="s">
        <v>58</v>
      </c>
      <c r="D13" s="71">
        <v>388</v>
      </c>
      <c r="E13" s="72">
        <v>300</v>
      </c>
      <c r="F13" s="73">
        <v>19.399999999999999</v>
      </c>
      <c r="G13" s="74">
        <f t="shared" si="0"/>
        <v>73637.702503681896</v>
      </c>
      <c r="H13" s="74">
        <v>77000</v>
      </c>
      <c r="I13" s="75">
        <v>21.1</v>
      </c>
      <c r="J13" s="76">
        <v>14853.479853479854</v>
      </c>
      <c r="K13" s="77">
        <v>13627.20419115768</v>
      </c>
      <c r="M13" s="95">
        <v>8</v>
      </c>
      <c r="N13" s="71" t="s">
        <v>47</v>
      </c>
      <c r="O13" s="109">
        <v>8</v>
      </c>
      <c r="P13" s="123">
        <v>20.3</v>
      </c>
      <c r="Q13" s="77">
        <v>13243</v>
      </c>
      <c r="S13" s="70">
        <v>9</v>
      </c>
      <c r="T13" s="71" t="s">
        <v>28</v>
      </c>
      <c r="U13" s="81" t="s">
        <v>73</v>
      </c>
      <c r="V13" s="77">
        <v>14711.985688729874</v>
      </c>
      <c r="X13" s="80"/>
      <c r="Y13" s="71">
        <v>6</v>
      </c>
      <c r="Z13" s="71" t="s">
        <v>74</v>
      </c>
      <c r="AA13" s="97">
        <v>3023</v>
      </c>
      <c r="AB13" s="77">
        <v>13782.008688985432</v>
      </c>
      <c r="AD13" s="70">
        <v>9</v>
      </c>
      <c r="AE13" s="71" t="s">
        <v>28</v>
      </c>
      <c r="AF13" s="71" t="s">
        <v>51</v>
      </c>
      <c r="AG13" s="81">
        <v>350</v>
      </c>
      <c r="AH13" s="82">
        <v>19.399999999999999</v>
      </c>
      <c r="AJ13" s="80"/>
      <c r="AK13" s="71">
        <v>6</v>
      </c>
      <c r="AL13" s="97">
        <v>525</v>
      </c>
      <c r="AM13" s="77">
        <v>12915.92128801431</v>
      </c>
    </row>
    <row r="14" spans="2:45" ht="18" customHeight="1" x14ac:dyDescent="0.3">
      <c r="B14" s="70">
        <v>10</v>
      </c>
      <c r="C14" s="71" t="s">
        <v>47</v>
      </c>
      <c r="D14" s="118" t="s">
        <v>48</v>
      </c>
      <c r="E14" s="72">
        <v>300</v>
      </c>
      <c r="F14" s="73">
        <v>18.3</v>
      </c>
      <c r="G14" s="74">
        <f t="shared" si="0"/>
        <v>78064.012490241992</v>
      </c>
      <c r="H14" s="74">
        <v>76000</v>
      </c>
      <c r="I14" s="75">
        <v>20.100000000000001</v>
      </c>
      <c r="J14" s="76">
        <v>15787.545787545787</v>
      </c>
      <c r="K14" s="77">
        <v>14667.731493312889</v>
      </c>
      <c r="M14" s="95">
        <v>9</v>
      </c>
      <c r="N14" s="71" t="s">
        <v>74</v>
      </c>
      <c r="O14" s="71">
        <v>9</v>
      </c>
      <c r="P14" s="96">
        <v>21.8</v>
      </c>
      <c r="Q14" s="77">
        <v>13189</v>
      </c>
      <c r="S14" s="70">
        <v>10</v>
      </c>
      <c r="T14" s="71" t="s">
        <v>26</v>
      </c>
      <c r="U14" s="81">
        <v>443</v>
      </c>
      <c r="V14" s="77">
        <v>14711.219013544594</v>
      </c>
      <c r="X14" s="80"/>
      <c r="Y14" s="71">
        <v>7</v>
      </c>
      <c r="Z14" s="71" t="s">
        <v>34</v>
      </c>
      <c r="AA14" s="81">
        <v>4717</v>
      </c>
      <c r="AB14" s="77">
        <v>13780.730897009968</v>
      </c>
      <c r="AD14" s="70">
        <v>10</v>
      </c>
      <c r="AE14" s="71" t="s">
        <v>47</v>
      </c>
      <c r="AF14" s="118">
        <v>572</v>
      </c>
      <c r="AG14" s="81">
        <v>500</v>
      </c>
      <c r="AH14" s="82">
        <v>19.5</v>
      </c>
      <c r="AJ14" s="80"/>
      <c r="AK14" s="71">
        <v>7</v>
      </c>
      <c r="AL14" s="97">
        <v>572</v>
      </c>
      <c r="AM14" s="77">
        <v>12888.972243060764</v>
      </c>
    </row>
    <row r="15" spans="2:45" ht="18" customHeight="1" thickBot="1" x14ac:dyDescent="0.35">
      <c r="B15" s="70">
        <v>11</v>
      </c>
      <c r="C15" s="71" t="s">
        <v>47</v>
      </c>
      <c r="D15" s="118" t="s">
        <v>65</v>
      </c>
      <c r="E15" s="72">
        <v>320</v>
      </c>
      <c r="F15" s="73">
        <v>18.3</v>
      </c>
      <c r="G15" s="74">
        <f t="shared" si="0"/>
        <v>78064.012490241992</v>
      </c>
      <c r="H15" s="74">
        <v>73000</v>
      </c>
      <c r="I15" s="75">
        <v>20.7</v>
      </c>
      <c r="J15" s="76">
        <v>14065.934065934067</v>
      </c>
      <c r="K15" s="77">
        <v>12970.099667774086</v>
      </c>
      <c r="L15" s="126"/>
      <c r="M15" s="127">
        <v>10</v>
      </c>
      <c r="N15" s="87" t="s">
        <v>75</v>
      </c>
      <c r="O15" s="128">
        <v>1</v>
      </c>
      <c r="P15" s="129">
        <v>21.9</v>
      </c>
      <c r="Q15" s="94">
        <v>13133</v>
      </c>
      <c r="S15" s="70">
        <v>11</v>
      </c>
      <c r="T15" s="71" t="s">
        <v>30</v>
      </c>
      <c r="U15" s="97" t="s">
        <v>76</v>
      </c>
      <c r="V15" s="77">
        <v>14692.69102990033</v>
      </c>
      <c r="X15" s="80"/>
      <c r="Y15" s="71">
        <v>8</v>
      </c>
      <c r="Z15" s="71" t="s">
        <v>58</v>
      </c>
      <c r="AA15" s="81">
        <v>388</v>
      </c>
      <c r="AB15" s="77">
        <v>13627.20419115768</v>
      </c>
      <c r="AD15" s="70">
        <v>11</v>
      </c>
      <c r="AE15" s="71" t="s">
        <v>35</v>
      </c>
      <c r="AF15" s="71" t="s">
        <v>46</v>
      </c>
      <c r="AG15" s="81">
        <v>390</v>
      </c>
      <c r="AH15" s="82">
        <v>19.600000000000001</v>
      </c>
      <c r="AJ15" s="98"/>
      <c r="AK15" s="99">
        <v>8</v>
      </c>
      <c r="AL15" s="130" t="s">
        <v>77</v>
      </c>
      <c r="AM15" s="101">
        <v>12223.996933299257</v>
      </c>
    </row>
    <row r="16" spans="2:45" ht="18" customHeight="1" thickBot="1" x14ac:dyDescent="0.35">
      <c r="B16" s="70">
        <v>12</v>
      </c>
      <c r="C16" s="71" t="s">
        <v>47</v>
      </c>
      <c r="D16" s="118">
        <v>323</v>
      </c>
      <c r="E16" s="72">
        <v>330</v>
      </c>
      <c r="F16" s="73">
        <v>17.3</v>
      </c>
      <c r="G16" s="74">
        <f t="shared" si="0"/>
        <v>82576.383154417854</v>
      </c>
      <c r="H16" s="74">
        <v>82000</v>
      </c>
      <c r="I16" s="75">
        <v>19.7</v>
      </c>
      <c r="J16" s="76">
        <v>13837.42911153119</v>
      </c>
      <c r="K16" s="77">
        <v>12920.297182045982</v>
      </c>
      <c r="M16" s="54" t="s">
        <v>24</v>
      </c>
      <c r="N16" s="55"/>
      <c r="O16" s="55"/>
      <c r="P16" s="55"/>
      <c r="Q16" s="56"/>
      <c r="S16" s="70">
        <v>12</v>
      </c>
      <c r="T16" s="71" t="s">
        <v>47</v>
      </c>
      <c r="U16" s="97" t="s">
        <v>48</v>
      </c>
      <c r="V16" s="77">
        <v>14667.731493312889</v>
      </c>
      <c r="X16" s="80"/>
      <c r="Y16" s="71">
        <v>9</v>
      </c>
      <c r="Z16" s="71" t="s">
        <v>28</v>
      </c>
      <c r="AA16" s="81" t="s">
        <v>57</v>
      </c>
      <c r="AB16" s="77">
        <v>13554.263565891473</v>
      </c>
      <c r="AD16" s="70">
        <v>12</v>
      </c>
      <c r="AE16" s="71" t="s">
        <v>28</v>
      </c>
      <c r="AF16" s="71" t="s">
        <v>78</v>
      </c>
      <c r="AG16" s="81">
        <v>470</v>
      </c>
      <c r="AH16" s="82">
        <v>19.7</v>
      </c>
      <c r="AJ16" s="131" t="s">
        <v>75</v>
      </c>
      <c r="AK16" s="132">
        <v>1</v>
      </c>
      <c r="AL16" s="133">
        <v>43</v>
      </c>
      <c r="AM16" s="134">
        <v>13133.094812164578</v>
      </c>
    </row>
    <row r="17" spans="2:39" ht="18" customHeight="1" x14ac:dyDescent="0.3">
      <c r="B17" s="70">
        <v>13</v>
      </c>
      <c r="C17" s="71" t="s">
        <v>53</v>
      </c>
      <c r="D17" s="118">
        <v>398</v>
      </c>
      <c r="E17" s="72">
        <v>300</v>
      </c>
      <c r="F17" s="73">
        <v>18.3</v>
      </c>
      <c r="G17" s="74">
        <f t="shared" si="0"/>
        <v>78064.012490241992</v>
      </c>
      <c r="H17" s="74">
        <v>81000</v>
      </c>
      <c r="I17" s="75">
        <v>20.5</v>
      </c>
      <c r="J17" s="76">
        <v>13864.468864468865</v>
      </c>
      <c r="K17" s="77">
        <v>12816.5729619218</v>
      </c>
      <c r="M17" s="78">
        <v>1</v>
      </c>
      <c r="N17" s="135">
        <v>500</v>
      </c>
      <c r="O17" s="135">
        <v>20</v>
      </c>
      <c r="P17" s="136">
        <v>20.5</v>
      </c>
      <c r="Q17" s="52">
        <v>14205</v>
      </c>
      <c r="S17" s="70">
        <v>13</v>
      </c>
      <c r="T17" s="71" t="s">
        <v>28</v>
      </c>
      <c r="U17" s="81" t="s">
        <v>78</v>
      </c>
      <c r="V17" s="77">
        <v>14655.65635914473</v>
      </c>
      <c r="X17" s="80"/>
      <c r="Y17" s="71">
        <v>10</v>
      </c>
      <c r="Z17" s="71" t="s">
        <v>30</v>
      </c>
      <c r="AA17" s="97" t="s">
        <v>79</v>
      </c>
      <c r="AB17" s="77">
        <v>13526.024363233666</v>
      </c>
      <c r="AD17" s="70">
        <v>13</v>
      </c>
      <c r="AE17" s="71" t="s">
        <v>34</v>
      </c>
      <c r="AF17" s="71">
        <v>4351</v>
      </c>
      <c r="AG17" s="81">
        <v>330</v>
      </c>
      <c r="AH17" s="82">
        <v>19.7</v>
      </c>
      <c r="AJ17" s="114" t="s">
        <v>34</v>
      </c>
      <c r="AK17" s="111">
        <v>1</v>
      </c>
      <c r="AL17" s="112">
        <v>5031</v>
      </c>
      <c r="AM17" s="116">
        <v>15386.787630973673</v>
      </c>
    </row>
    <row r="18" spans="2:39" ht="18" customHeight="1" x14ac:dyDescent="0.3">
      <c r="B18" s="70">
        <v>14</v>
      </c>
      <c r="C18" s="71" t="s">
        <v>53</v>
      </c>
      <c r="D18" s="118">
        <v>3114</v>
      </c>
      <c r="E18" s="72">
        <v>330</v>
      </c>
      <c r="F18" s="73">
        <v>18.3</v>
      </c>
      <c r="G18" s="74">
        <f t="shared" si="0"/>
        <v>78064.012490241992</v>
      </c>
      <c r="H18" s="74">
        <v>77000</v>
      </c>
      <c r="I18" s="75">
        <v>19.100000000000001</v>
      </c>
      <c r="J18" s="76">
        <v>13076.923076923076</v>
      </c>
      <c r="K18" s="77">
        <v>12301.431127012524</v>
      </c>
      <c r="M18" s="95">
        <v>2</v>
      </c>
      <c r="N18" s="109">
        <v>200</v>
      </c>
      <c r="O18" s="109">
        <v>7</v>
      </c>
      <c r="P18" s="123">
        <v>22.4</v>
      </c>
      <c r="Q18" s="77">
        <v>13921</v>
      </c>
      <c r="S18" s="70">
        <v>14</v>
      </c>
      <c r="T18" s="71" t="s">
        <v>34</v>
      </c>
      <c r="U18" s="81">
        <v>4351</v>
      </c>
      <c r="V18" s="77">
        <v>14587.25189539143</v>
      </c>
      <c r="X18" s="80"/>
      <c r="Y18" s="71">
        <v>11</v>
      </c>
      <c r="Z18" s="71" t="s">
        <v>47</v>
      </c>
      <c r="AA18" s="97" t="s">
        <v>65</v>
      </c>
      <c r="AB18" s="77">
        <v>12970.099667774086</v>
      </c>
      <c r="AD18" s="70">
        <v>14</v>
      </c>
      <c r="AE18" s="71" t="s">
        <v>34</v>
      </c>
      <c r="AF18" s="71">
        <v>4943</v>
      </c>
      <c r="AG18" s="81">
        <v>400</v>
      </c>
      <c r="AH18" s="82">
        <v>19.7</v>
      </c>
      <c r="AJ18" s="80"/>
      <c r="AK18" s="71">
        <v>2</v>
      </c>
      <c r="AL18" s="81">
        <v>4351</v>
      </c>
      <c r="AM18" s="77">
        <v>14587.25189539143</v>
      </c>
    </row>
    <row r="19" spans="2:39" ht="18" customHeight="1" x14ac:dyDescent="0.3">
      <c r="B19" s="70">
        <v>15</v>
      </c>
      <c r="C19" s="71" t="s">
        <v>74</v>
      </c>
      <c r="D19" s="118">
        <v>3023</v>
      </c>
      <c r="E19" s="72">
        <v>390</v>
      </c>
      <c r="F19" s="73">
        <v>19.399999999999999</v>
      </c>
      <c r="G19" s="74">
        <f t="shared" si="0"/>
        <v>73637.702503681896</v>
      </c>
      <c r="H19" s="74">
        <v>76000</v>
      </c>
      <c r="I19" s="75">
        <v>20.399999999999999</v>
      </c>
      <c r="J19" s="76">
        <v>14890.10989010989</v>
      </c>
      <c r="K19" s="77">
        <v>13782.008688985432</v>
      </c>
      <c r="M19" s="95">
        <v>3</v>
      </c>
      <c r="N19" s="109">
        <v>400</v>
      </c>
      <c r="O19" s="109">
        <v>15</v>
      </c>
      <c r="P19" s="123">
        <v>20</v>
      </c>
      <c r="Q19" s="77">
        <v>13655</v>
      </c>
      <c r="S19" s="70">
        <v>15</v>
      </c>
      <c r="T19" s="71" t="s">
        <v>53</v>
      </c>
      <c r="U19" s="97" t="s">
        <v>80</v>
      </c>
      <c r="V19" s="77">
        <v>14560.43956043956</v>
      </c>
      <c r="X19" s="80"/>
      <c r="Y19" s="71">
        <v>12</v>
      </c>
      <c r="Z19" s="71" t="s">
        <v>47</v>
      </c>
      <c r="AA19" s="97">
        <v>323</v>
      </c>
      <c r="AB19" s="77">
        <v>12920.297182045982</v>
      </c>
      <c r="AD19" s="70">
        <v>15</v>
      </c>
      <c r="AE19" s="71" t="s">
        <v>58</v>
      </c>
      <c r="AF19" s="71">
        <v>4007</v>
      </c>
      <c r="AG19" s="81">
        <v>400</v>
      </c>
      <c r="AH19" s="82">
        <v>19.7</v>
      </c>
      <c r="AJ19" s="80"/>
      <c r="AK19" s="71">
        <v>3</v>
      </c>
      <c r="AL19" s="81">
        <v>4943</v>
      </c>
      <c r="AM19" s="77">
        <v>14484.645199761479</v>
      </c>
    </row>
    <row r="20" spans="2:39" ht="18" customHeight="1" x14ac:dyDescent="0.3">
      <c r="B20" s="70">
        <v>16</v>
      </c>
      <c r="C20" s="71" t="s">
        <v>30</v>
      </c>
      <c r="D20" s="118" t="s">
        <v>79</v>
      </c>
      <c r="E20" s="72">
        <v>300</v>
      </c>
      <c r="F20" s="73">
        <v>18.3</v>
      </c>
      <c r="G20" s="74">
        <f t="shared" si="0"/>
        <v>78064.012490241992</v>
      </c>
      <c r="H20" s="74">
        <v>75000</v>
      </c>
      <c r="I20" s="75">
        <v>21.2</v>
      </c>
      <c r="J20" s="76">
        <v>14761.904761904763</v>
      </c>
      <c r="K20" s="77">
        <v>13526.024363233666</v>
      </c>
      <c r="M20" s="95">
        <v>4</v>
      </c>
      <c r="N20" s="109">
        <v>600</v>
      </c>
      <c r="O20" s="109">
        <v>11</v>
      </c>
      <c r="P20" s="123">
        <v>21.8</v>
      </c>
      <c r="Q20" s="77">
        <v>13619</v>
      </c>
      <c r="S20" s="70">
        <v>16</v>
      </c>
      <c r="T20" s="71" t="s">
        <v>30</v>
      </c>
      <c r="U20" s="97" t="s">
        <v>81</v>
      </c>
      <c r="V20" s="77">
        <v>14514.481642388619</v>
      </c>
      <c r="X20" s="80"/>
      <c r="Y20" s="71">
        <v>13</v>
      </c>
      <c r="Z20" s="71" t="s">
        <v>53</v>
      </c>
      <c r="AA20" s="97">
        <v>398</v>
      </c>
      <c r="AB20" s="77">
        <v>12816.5729619218</v>
      </c>
      <c r="AD20" s="70">
        <v>16</v>
      </c>
      <c r="AE20" s="71" t="s">
        <v>47</v>
      </c>
      <c r="AF20" s="118">
        <v>323</v>
      </c>
      <c r="AG20" s="81">
        <v>330</v>
      </c>
      <c r="AH20" s="82">
        <v>19.7</v>
      </c>
      <c r="AJ20" s="80"/>
      <c r="AK20" s="71">
        <v>4</v>
      </c>
      <c r="AL20" s="81">
        <v>4717</v>
      </c>
      <c r="AM20" s="77">
        <v>13780.730897009968</v>
      </c>
    </row>
    <row r="21" spans="2:39" ht="18" customHeight="1" thickBot="1" x14ac:dyDescent="0.35">
      <c r="B21" s="70">
        <v>17</v>
      </c>
      <c r="C21" s="71" t="s">
        <v>35</v>
      </c>
      <c r="D21" s="118" t="s">
        <v>64</v>
      </c>
      <c r="E21" s="72">
        <v>350</v>
      </c>
      <c r="F21" s="73">
        <v>18.3</v>
      </c>
      <c r="G21" s="74">
        <f t="shared" si="0"/>
        <v>78064.012490241992</v>
      </c>
      <c r="H21" s="74">
        <v>79000</v>
      </c>
      <c r="I21" s="75">
        <v>19.399999999999999</v>
      </c>
      <c r="J21" s="76">
        <v>15384.615384615385</v>
      </c>
      <c r="K21" s="77">
        <v>14418.60465116279</v>
      </c>
      <c r="M21" s="86">
        <v>5</v>
      </c>
      <c r="N21" s="128">
        <v>300</v>
      </c>
      <c r="O21" s="128">
        <v>3</v>
      </c>
      <c r="P21" s="129">
        <v>18.399999999999999</v>
      </c>
      <c r="Q21" s="94">
        <v>13008</v>
      </c>
      <c r="S21" s="70">
        <v>17</v>
      </c>
      <c r="T21" s="71" t="s">
        <v>34</v>
      </c>
      <c r="U21" s="81">
        <v>4943</v>
      </c>
      <c r="V21" s="77">
        <v>14484.645199761479</v>
      </c>
      <c r="X21" s="80"/>
      <c r="Y21" s="71">
        <v>14</v>
      </c>
      <c r="Z21" s="71" t="s">
        <v>28</v>
      </c>
      <c r="AA21" s="81" t="s">
        <v>51</v>
      </c>
      <c r="AB21" s="77">
        <v>12633.44407530454</v>
      </c>
      <c r="AD21" s="137">
        <v>17</v>
      </c>
      <c r="AE21" s="99" t="s">
        <v>34</v>
      </c>
      <c r="AF21" s="99">
        <v>5031</v>
      </c>
      <c r="AG21" s="100">
        <v>420</v>
      </c>
      <c r="AH21" s="138">
        <v>19.899999999999999</v>
      </c>
      <c r="AJ21" s="98"/>
      <c r="AK21" s="99">
        <v>5</v>
      </c>
      <c r="AL21" s="100">
        <v>3623</v>
      </c>
      <c r="AM21" s="101">
        <v>13276.769741886019</v>
      </c>
    </row>
    <row r="22" spans="2:39" ht="18" customHeight="1" thickBot="1" x14ac:dyDescent="0.35">
      <c r="B22" s="86">
        <v>18</v>
      </c>
      <c r="C22" s="87" t="s">
        <v>35</v>
      </c>
      <c r="D22" s="87" t="s">
        <v>46</v>
      </c>
      <c r="E22" s="89">
        <v>390</v>
      </c>
      <c r="F22" s="90">
        <v>18.3</v>
      </c>
      <c r="G22" s="91">
        <f t="shared" si="0"/>
        <v>78064.012490241992</v>
      </c>
      <c r="H22" s="91">
        <v>82000</v>
      </c>
      <c r="I22" s="92">
        <v>19.600000000000001</v>
      </c>
      <c r="J22" s="93">
        <v>16300.3663003663</v>
      </c>
      <c r="K22" s="94">
        <v>15238.947099412217</v>
      </c>
      <c r="S22" s="70">
        <v>18</v>
      </c>
      <c r="T22" s="71" t="s">
        <v>28</v>
      </c>
      <c r="U22" s="81" t="s">
        <v>82</v>
      </c>
      <c r="V22" s="77">
        <v>14446.929039952296</v>
      </c>
      <c r="X22" s="104"/>
      <c r="Y22" s="87">
        <v>15</v>
      </c>
      <c r="Z22" s="87" t="s">
        <v>53</v>
      </c>
      <c r="AA22" s="120">
        <v>3114</v>
      </c>
      <c r="AB22" s="94">
        <v>12301.431127012524</v>
      </c>
      <c r="AD22" s="45">
        <v>18</v>
      </c>
      <c r="AE22" s="46" t="s">
        <v>35</v>
      </c>
      <c r="AF22" s="63" t="s">
        <v>63</v>
      </c>
      <c r="AG22" s="64">
        <v>470</v>
      </c>
      <c r="AH22" s="65">
        <v>20.100000000000001</v>
      </c>
      <c r="AJ22" s="61" t="s">
        <v>35</v>
      </c>
      <c r="AK22" s="46">
        <v>1</v>
      </c>
      <c r="AL22" s="62" t="s">
        <v>52</v>
      </c>
      <c r="AM22" s="52">
        <v>15244.186046511626</v>
      </c>
    </row>
    <row r="23" spans="2:39" ht="18" customHeight="1" x14ac:dyDescent="0.3">
      <c r="B23" s="45">
        <v>19</v>
      </c>
      <c r="C23" s="46" t="s">
        <v>28</v>
      </c>
      <c r="D23" s="46" t="s">
        <v>78</v>
      </c>
      <c r="E23" s="47">
        <v>470</v>
      </c>
      <c r="F23" s="139">
        <v>19.399999999999999</v>
      </c>
      <c r="G23" s="49">
        <f t="shared" si="0"/>
        <v>73637.702503681896</v>
      </c>
      <c r="H23" s="49">
        <v>71000</v>
      </c>
      <c r="I23" s="50">
        <v>19.7</v>
      </c>
      <c r="J23" s="51">
        <v>15695.970695970696</v>
      </c>
      <c r="K23" s="52">
        <v>14655.65635914473</v>
      </c>
      <c r="S23" s="70">
        <v>19</v>
      </c>
      <c r="T23" s="71" t="s">
        <v>35</v>
      </c>
      <c r="U23" s="97" t="s">
        <v>64</v>
      </c>
      <c r="V23" s="77">
        <v>14418.60465116279</v>
      </c>
      <c r="X23" s="114">
        <v>400</v>
      </c>
      <c r="Y23" s="111">
        <v>1</v>
      </c>
      <c r="Z23" s="111" t="s">
        <v>28</v>
      </c>
      <c r="AA23" s="112" t="s">
        <v>29</v>
      </c>
      <c r="AB23" s="116">
        <v>16020.662308434252</v>
      </c>
      <c r="AD23" s="70">
        <v>19</v>
      </c>
      <c r="AE23" s="71" t="s">
        <v>47</v>
      </c>
      <c r="AF23" s="118" t="s">
        <v>48</v>
      </c>
      <c r="AG23" s="81">
        <v>300</v>
      </c>
      <c r="AH23" s="82">
        <v>20.100000000000001</v>
      </c>
      <c r="AJ23" s="80"/>
      <c r="AK23" s="71">
        <v>2</v>
      </c>
      <c r="AL23" s="81" t="s">
        <v>46</v>
      </c>
      <c r="AM23" s="77">
        <v>15238.947099412217</v>
      </c>
    </row>
    <row r="24" spans="2:39" ht="18" customHeight="1" x14ac:dyDescent="0.3">
      <c r="B24" s="70">
        <v>20</v>
      </c>
      <c r="C24" s="71" t="s">
        <v>28</v>
      </c>
      <c r="D24" s="71" t="s">
        <v>29</v>
      </c>
      <c r="E24" s="72">
        <v>480</v>
      </c>
      <c r="F24" s="73">
        <v>19.399999999999999</v>
      </c>
      <c r="G24" s="74">
        <f t="shared" si="0"/>
        <v>73637.702503681896</v>
      </c>
      <c r="H24" s="74">
        <v>77000</v>
      </c>
      <c r="I24" s="75">
        <v>20.399999999999999</v>
      </c>
      <c r="J24" s="76">
        <v>17308.755760368666</v>
      </c>
      <c r="K24" s="77">
        <v>16020.662308434252</v>
      </c>
      <c r="S24" s="70">
        <v>20</v>
      </c>
      <c r="T24" s="71" t="s">
        <v>28</v>
      </c>
      <c r="U24" s="81" t="s">
        <v>83</v>
      </c>
      <c r="V24" s="77">
        <v>14381.633870005962</v>
      </c>
      <c r="X24" s="80"/>
      <c r="Y24" s="71">
        <v>2</v>
      </c>
      <c r="Z24" s="71" t="s">
        <v>34</v>
      </c>
      <c r="AA24" s="81">
        <v>5031</v>
      </c>
      <c r="AB24" s="77">
        <v>15386.787630973673</v>
      </c>
      <c r="AD24" s="70">
        <v>20</v>
      </c>
      <c r="AE24" s="71" t="s">
        <v>35</v>
      </c>
      <c r="AF24" s="118" t="s">
        <v>52</v>
      </c>
      <c r="AG24" s="81">
        <v>400</v>
      </c>
      <c r="AH24" s="82">
        <v>20.2</v>
      </c>
      <c r="AJ24" s="80"/>
      <c r="AK24" s="71">
        <v>3</v>
      </c>
      <c r="AL24" s="97" t="s">
        <v>63</v>
      </c>
      <c r="AM24" s="77">
        <v>15127.16159809183</v>
      </c>
    </row>
    <row r="25" spans="2:39" ht="18" customHeight="1" x14ac:dyDescent="0.3">
      <c r="B25" s="70">
        <v>21</v>
      </c>
      <c r="C25" s="71" t="s">
        <v>26</v>
      </c>
      <c r="D25" s="71">
        <v>443</v>
      </c>
      <c r="E25" s="72">
        <v>400</v>
      </c>
      <c r="F25" s="73">
        <v>21.4</v>
      </c>
      <c r="G25" s="74">
        <f t="shared" si="0"/>
        <v>66755.674232309757</v>
      </c>
      <c r="H25" s="74">
        <v>70000</v>
      </c>
      <c r="I25" s="75">
        <v>20.6</v>
      </c>
      <c r="J25" s="76">
        <v>15934.065934065933</v>
      </c>
      <c r="K25" s="77">
        <v>14711.219013544594</v>
      </c>
      <c r="S25" s="70">
        <v>21</v>
      </c>
      <c r="T25" s="71" t="s">
        <v>26</v>
      </c>
      <c r="U25" s="81" t="s">
        <v>36</v>
      </c>
      <c r="V25" s="77">
        <v>14357.883976488625</v>
      </c>
      <c r="X25" s="80"/>
      <c r="Y25" s="71">
        <v>3</v>
      </c>
      <c r="Z25" s="71" t="s">
        <v>35</v>
      </c>
      <c r="AA25" s="97" t="s">
        <v>52</v>
      </c>
      <c r="AB25" s="77">
        <v>15244.186046511626</v>
      </c>
      <c r="AD25" s="70">
        <v>21</v>
      </c>
      <c r="AE25" s="71" t="s">
        <v>47</v>
      </c>
      <c r="AF25" s="118">
        <v>525</v>
      </c>
      <c r="AG25" s="81">
        <v>510</v>
      </c>
      <c r="AH25" s="82">
        <v>20.2</v>
      </c>
      <c r="AJ25" s="80"/>
      <c r="AK25" s="71">
        <v>4</v>
      </c>
      <c r="AL25" s="97" t="s">
        <v>64</v>
      </c>
      <c r="AM25" s="77">
        <v>14418.60465116279</v>
      </c>
    </row>
    <row r="26" spans="2:39" ht="18" customHeight="1" thickBot="1" x14ac:dyDescent="0.35">
      <c r="B26" s="70">
        <v>22</v>
      </c>
      <c r="C26" s="71" t="s">
        <v>34</v>
      </c>
      <c r="D26" s="71">
        <v>4943</v>
      </c>
      <c r="E26" s="72">
        <v>400</v>
      </c>
      <c r="F26" s="73">
        <v>17.3</v>
      </c>
      <c r="G26" s="74">
        <f t="shared" si="0"/>
        <v>82576.383154417854</v>
      </c>
      <c r="H26" s="74">
        <v>77000</v>
      </c>
      <c r="I26" s="75">
        <v>19.7</v>
      </c>
      <c r="J26" s="76">
        <v>15512.820512820514</v>
      </c>
      <c r="K26" s="77">
        <v>14484.645199761479</v>
      </c>
      <c r="S26" s="70">
        <v>22</v>
      </c>
      <c r="T26" s="71" t="s">
        <v>35</v>
      </c>
      <c r="U26" s="97" t="s">
        <v>84</v>
      </c>
      <c r="V26" s="77">
        <v>14275.491949910556</v>
      </c>
      <c r="X26" s="80"/>
      <c r="Y26" s="71">
        <v>4</v>
      </c>
      <c r="Z26" s="71" t="s">
        <v>35</v>
      </c>
      <c r="AA26" s="97" t="s">
        <v>63</v>
      </c>
      <c r="AB26" s="77">
        <v>15127.16159809183</v>
      </c>
      <c r="AD26" s="70">
        <v>22</v>
      </c>
      <c r="AE26" s="71" t="s">
        <v>28</v>
      </c>
      <c r="AF26" s="71" t="s">
        <v>29</v>
      </c>
      <c r="AG26" s="81">
        <v>480</v>
      </c>
      <c r="AH26" s="82">
        <v>20.399999999999999</v>
      </c>
      <c r="AJ26" s="104"/>
      <c r="AK26" s="87">
        <v>5</v>
      </c>
      <c r="AL26" s="120" t="s">
        <v>84</v>
      </c>
      <c r="AM26" s="94">
        <v>14275.491949910556</v>
      </c>
    </row>
    <row r="27" spans="2:39" ht="18" customHeight="1" x14ac:dyDescent="0.3">
      <c r="B27" s="70">
        <v>23</v>
      </c>
      <c r="C27" s="71" t="s">
        <v>34</v>
      </c>
      <c r="D27" s="71">
        <v>5031</v>
      </c>
      <c r="E27" s="72">
        <v>420</v>
      </c>
      <c r="F27" s="73">
        <v>17.3</v>
      </c>
      <c r="G27" s="74">
        <f t="shared" si="0"/>
        <v>82576.383154417854</v>
      </c>
      <c r="H27" s="74">
        <v>83000</v>
      </c>
      <c r="I27" s="75">
        <v>19.899999999999999</v>
      </c>
      <c r="J27" s="76">
        <v>16520.146520146518</v>
      </c>
      <c r="K27" s="77">
        <v>15386.787630973673</v>
      </c>
      <c r="S27" s="70">
        <v>23</v>
      </c>
      <c r="T27" s="71" t="s">
        <v>74</v>
      </c>
      <c r="U27" s="81">
        <v>4000</v>
      </c>
      <c r="V27" s="77">
        <v>14231.934832136869</v>
      </c>
      <c r="X27" s="80"/>
      <c r="Y27" s="71">
        <v>5</v>
      </c>
      <c r="Z27" s="71" t="s">
        <v>53</v>
      </c>
      <c r="AA27" s="97" t="s">
        <v>70</v>
      </c>
      <c r="AB27" s="77">
        <v>14777.131782945737</v>
      </c>
      <c r="AD27" s="70">
        <v>23</v>
      </c>
      <c r="AE27" s="71" t="s">
        <v>74</v>
      </c>
      <c r="AF27" s="118">
        <v>3023</v>
      </c>
      <c r="AG27" s="81">
        <v>390</v>
      </c>
      <c r="AH27" s="82">
        <v>20.399999999999999</v>
      </c>
      <c r="AJ27" s="114" t="s">
        <v>74</v>
      </c>
      <c r="AK27" s="111">
        <v>1</v>
      </c>
      <c r="AL27" s="112">
        <v>4000</v>
      </c>
      <c r="AM27" s="116">
        <v>14231.934832136869</v>
      </c>
    </row>
    <row r="28" spans="2:39" ht="18" customHeight="1" x14ac:dyDescent="0.3">
      <c r="B28" s="70">
        <v>24</v>
      </c>
      <c r="C28" s="71" t="s">
        <v>75</v>
      </c>
      <c r="D28" s="71">
        <v>43</v>
      </c>
      <c r="E28" s="72">
        <v>400</v>
      </c>
      <c r="F28" s="73">
        <v>22.4</v>
      </c>
      <c r="G28" s="74">
        <f t="shared" si="0"/>
        <v>63775.510204081642</v>
      </c>
      <c r="H28" s="74">
        <v>67000</v>
      </c>
      <c r="I28" s="75">
        <v>21.9</v>
      </c>
      <c r="J28" s="76">
        <v>14461.538461538461</v>
      </c>
      <c r="K28" s="77">
        <v>13133.094812164578</v>
      </c>
      <c r="S28" s="70">
        <v>24</v>
      </c>
      <c r="T28" s="71" t="s">
        <v>28</v>
      </c>
      <c r="U28" s="81" t="s">
        <v>45</v>
      </c>
      <c r="V28" s="77">
        <v>14007.09174546384</v>
      </c>
      <c r="X28" s="80"/>
      <c r="Y28" s="71">
        <v>6</v>
      </c>
      <c r="Z28" s="71" t="s">
        <v>26</v>
      </c>
      <c r="AA28" s="81">
        <v>443</v>
      </c>
      <c r="AB28" s="77">
        <v>14711.219013544594</v>
      </c>
      <c r="AD28" s="70">
        <v>24</v>
      </c>
      <c r="AE28" s="71" t="s">
        <v>53</v>
      </c>
      <c r="AF28" s="118" t="s">
        <v>80</v>
      </c>
      <c r="AG28" s="81">
        <v>400</v>
      </c>
      <c r="AH28" s="82">
        <v>20.5</v>
      </c>
      <c r="AJ28" s="80"/>
      <c r="AK28" s="71">
        <v>2</v>
      </c>
      <c r="AL28" s="97">
        <v>6000</v>
      </c>
      <c r="AM28" s="77">
        <v>14001.022233580374</v>
      </c>
    </row>
    <row r="29" spans="2:39" ht="18" customHeight="1" thickBot="1" x14ac:dyDescent="0.35">
      <c r="B29" s="70">
        <v>25</v>
      </c>
      <c r="C29" s="71" t="s">
        <v>58</v>
      </c>
      <c r="D29" s="71">
        <v>4007</v>
      </c>
      <c r="E29" s="72">
        <v>400</v>
      </c>
      <c r="F29" s="73">
        <v>20.399999999999999</v>
      </c>
      <c r="G29" s="74">
        <f t="shared" si="0"/>
        <v>70028.011204481794</v>
      </c>
      <c r="H29" s="74">
        <v>74000</v>
      </c>
      <c r="I29" s="75">
        <v>19.7</v>
      </c>
      <c r="J29" s="76">
        <v>14212.454212454213</v>
      </c>
      <c r="K29" s="77">
        <v>13270.465968140386</v>
      </c>
      <c r="S29" s="137">
        <v>25</v>
      </c>
      <c r="T29" s="99" t="s">
        <v>74</v>
      </c>
      <c r="U29" s="130">
        <v>6000</v>
      </c>
      <c r="V29" s="101">
        <v>14001.022233580374</v>
      </c>
      <c r="X29" s="80"/>
      <c r="Y29" s="71">
        <v>7</v>
      </c>
      <c r="Z29" s="71" t="s">
        <v>30</v>
      </c>
      <c r="AA29" s="97" t="s">
        <v>76</v>
      </c>
      <c r="AB29" s="77">
        <v>14692.69102990033</v>
      </c>
      <c r="AD29" s="70">
        <v>25</v>
      </c>
      <c r="AE29" s="71" t="s">
        <v>47</v>
      </c>
      <c r="AF29" s="118">
        <v>424</v>
      </c>
      <c r="AG29" s="81">
        <v>460</v>
      </c>
      <c r="AH29" s="82">
        <v>20.5</v>
      </c>
      <c r="AJ29" s="80"/>
      <c r="AK29" s="71">
        <v>3</v>
      </c>
      <c r="AL29" s="97">
        <v>3023</v>
      </c>
      <c r="AM29" s="77">
        <v>13782.008688985432</v>
      </c>
    </row>
    <row r="30" spans="2:39" ht="18" customHeight="1" x14ac:dyDescent="0.3">
      <c r="B30" s="70">
        <v>26</v>
      </c>
      <c r="C30" s="71" t="s">
        <v>58</v>
      </c>
      <c r="D30" s="71">
        <v>427</v>
      </c>
      <c r="E30" s="72">
        <v>400</v>
      </c>
      <c r="F30" s="73">
        <v>20.399999999999999</v>
      </c>
      <c r="G30" s="74">
        <f t="shared" si="0"/>
        <v>70028.011204481794</v>
      </c>
      <c r="H30" s="74">
        <v>64000</v>
      </c>
      <c r="I30" s="75">
        <v>19.2</v>
      </c>
      <c r="J30" s="76">
        <v>14139.19413919414</v>
      </c>
      <c r="K30" s="77">
        <v>13284.266121475424</v>
      </c>
      <c r="S30" s="45">
        <v>26</v>
      </c>
      <c r="T30" s="46" t="s">
        <v>47</v>
      </c>
      <c r="U30" s="62">
        <v>415</v>
      </c>
      <c r="V30" s="52">
        <v>13947.312377544935</v>
      </c>
      <c r="X30" s="80"/>
      <c r="Y30" s="71">
        <v>8</v>
      </c>
      <c r="Z30" s="71" t="s">
        <v>28</v>
      </c>
      <c r="AA30" s="81" t="s">
        <v>78</v>
      </c>
      <c r="AB30" s="77">
        <v>14655.65635914473</v>
      </c>
      <c r="AD30" s="70">
        <v>26</v>
      </c>
      <c r="AE30" s="71" t="s">
        <v>53</v>
      </c>
      <c r="AF30" s="118">
        <v>398</v>
      </c>
      <c r="AG30" s="81">
        <v>300</v>
      </c>
      <c r="AH30" s="82">
        <v>20.5</v>
      </c>
      <c r="AJ30" s="80"/>
      <c r="AK30" s="71">
        <v>4</v>
      </c>
      <c r="AL30" s="97">
        <v>5051</v>
      </c>
      <c r="AM30" s="77">
        <v>13465.116279069769</v>
      </c>
    </row>
    <row r="31" spans="2:39" ht="18" customHeight="1" x14ac:dyDescent="0.3">
      <c r="B31" s="70">
        <v>27</v>
      </c>
      <c r="C31" s="71" t="s">
        <v>47</v>
      </c>
      <c r="D31" s="118">
        <v>415</v>
      </c>
      <c r="E31" s="72">
        <v>450</v>
      </c>
      <c r="F31" s="73">
        <v>19.399999999999999</v>
      </c>
      <c r="G31" s="74">
        <f t="shared" si="0"/>
        <v>73637.702503681896</v>
      </c>
      <c r="H31" s="74">
        <v>72000</v>
      </c>
      <c r="I31" s="75">
        <v>21</v>
      </c>
      <c r="J31" s="76">
        <v>15183.150183150183</v>
      </c>
      <c r="K31" s="77">
        <v>13947.312377544935</v>
      </c>
      <c r="S31" s="70">
        <v>27</v>
      </c>
      <c r="T31" s="71" t="s">
        <v>74</v>
      </c>
      <c r="U31" s="97">
        <v>3023</v>
      </c>
      <c r="V31" s="77">
        <v>13782.008688985432</v>
      </c>
      <c r="X31" s="80"/>
      <c r="Y31" s="71">
        <v>9</v>
      </c>
      <c r="Z31" s="71" t="s">
        <v>53</v>
      </c>
      <c r="AA31" s="97" t="s">
        <v>80</v>
      </c>
      <c r="AB31" s="77">
        <v>14560.43956043956</v>
      </c>
      <c r="AD31" s="70">
        <v>27</v>
      </c>
      <c r="AE31" s="71" t="s">
        <v>47</v>
      </c>
      <c r="AF31" s="118" t="s">
        <v>77</v>
      </c>
      <c r="AG31" s="81">
        <v>490</v>
      </c>
      <c r="AH31" s="82">
        <v>20.5</v>
      </c>
      <c r="AJ31" s="80"/>
      <c r="AK31" s="71">
        <v>5</v>
      </c>
      <c r="AL31" s="97">
        <v>6102</v>
      </c>
      <c r="AM31" s="77">
        <v>13422.501916687963</v>
      </c>
    </row>
    <row r="32" spans="2:39" ht="18" customHeight="1" x14ac:dyDescent="0.3">
      <c r="B32" s="70">
        <v>28</v>
      </c>
      <c r="C32" s="71" t="s">
        <v>47</v>
      </c>
      <c r="D32" s="118">
        <v>424</v>
      </c>
      <c r="E32" s="72">
        <v>460</v>
      </c>
      <c r="F32" s="73">
        <v>19.399999999999999</v>
      </c>
      <c r="G32" s="74">
        <f t="shared" si="0"/>
        <v>73637.702503681896</v>
      </c>
      <c r="H32" s="74">
        <v>68000</v>
      </c>
      <c r="I32" s="75">
        <v>20.5</v>
      </c>
      <c r="J32" s="76">
        <v>14505.494505494506</v>
      </c>
      <c r="K32" s="77">
        <v>13409.14899054434</v>
      </c>
      <c r="S32" s="70">
        <v>28</v>
      </c>
      <c r="T32" s="71" t="s">
        <v>34</v>
      </c>
      <c r="U32" s="81">
        <v>4717</v>
      </c>
      <c r="V32" s="77">
        <v>13780.730897009968</v>
      </c>
      <c r="X32" s="80"/>
      <c r="Y32" s="71">
        <v>10</v>
      </c>
      <c r="Z32" s="71" t="s">
        <v>30</v>
      </c>
      <c r="AA32" s="97" t="s">
        <v>81</v>
      </c>
      <c r="AB32" s="77">
        <v>14514.481642388619</v>
      </c>
      <c r="AD32" s="70">
        <v>28</v>
      </c>
      <c r="AE32" s="71" t="s">
        <v>26</v>
      </c>
      <c r="AF32" s="71">
        <v>443</v>
      </c>
      <c r="AG32" s="81">
        <v>400</v>
      </c>
      <c r="AH32" s="82">
        <v>20.6</v>
      </c>
      <c r="AJ32" s="80"/>
      <c r="AK32" s="71">
        <v>6</v>
      </c>
      <c r="AL32" s="97">
        <v>6140</v>
      </c>
      <c r="AM32" s="77">
        <v>13052.495953658743</v>
      </c>
    </row>
    <row r="33" spans="2:39" ht="18" customHeight="1" x14ac:dyDescent="0.3">
      <c r="B33" s="70">
        <v>29</v>
      </c>
      <c r="C33" s="71" t="s">
        <v>47</v>
      </c>
      <c r="D33" s="118" t="s">
        <v>77</v>
      </c>
      <c r="E33" s="72">
        <v>490</v>
      </c>
      <c r="F33" s="73">
        <v>21.4</v>
      </c>
      <c r="G33" s="74">
        <f t="shared" si="0"/>
        <v>66755.674232309757</v>
      </c>
      <c r="H33" s="74">
        <v>68000</v>
      </c>
      <c r="I33" s="75">
        <v>20.5</v>
      </c>
      <c r="J33" s="76">
        <v>13223.443223443222</v>
      </c>
      <c r="K33" s="77">
        <v>12223.996933299257</v>
      </c>
      <c r="S33" s="70">
        <v>29</v>
      </c>
      <c r="T33" s="71" t="s">
        <v>58</v>
      </c>
      <c r="U33" s="81">
        <v>555</v>
      </c>
      <c r="V33" s="77">
        <v>13693.968821875796</v>
      </c>
      <c r="X33" s="80"/>
      <c r="Y33" s="71">
        <v>11</v>
      </c>
      <c r="Z33" s="71" t="s">
        <v>34</v>
      </c>
      <c r="AA33" s="81">
        <v>4943</v>
      </c>
      <c r="AB33" s="77">
        <v>14484.645199761479</v>
      </c>
      <c r="AD33" s="70">
        <v>29</v>
      </c>
      <c r="AE33" s="71" t="s">
        <v>74</v>
      </c>
      <c r="AF33" s="118">
        <v>6000</v>
      </c>
      <c r="AG33" s="81">
        <v>600</v>
      </c>
      <c r="AH33" s="82">
        <v>20.6</v>
      </c>
      <c r="AJ33" s="80"/>
      <c r="AK33" s="71">
        <v>7</v>
      </c>
      <c r="AL33" s="97">
        <v>4051</v>
      </c>
      <c r="AM33" s="77">
        <v>12837.975977510858</v>
      </c>
    </row>
    <row r="34" spans="2:39" ht="18" customHeight="1" x14ac:dyDescent="0.3">
      <c r="B34" s="70">
        <v>30</v>
      </c>
      <c r="C34" s="71" t="s">
        <v>53</v>
      </c>
      <c r="D34" s="118" t="s">
        <v>80</v>
      </c>
      <c r="E34" s="72">
        <v>400</v>
      </c>
      <c r="F34" s="73">
        <v>19.399999999999999</v>
      </c>
      <c r="G34" s="74">
        <f t="shared" si="0"/>
        <v>73637.702503681896</v>
      </c>
      <c r="H34" s="74">
        <v>70000</v>
      </c>
      <c r="I34" s="75">
        <v>20.5</v>
      </c>
      <c r="J34" s="76">
        <v>15750.91575091575</v>
      </c>
      <c r="K34" s="77">
        <v>14560.43956043956</v>
      </c>
      <c r="S34" s="70">
        <v>30</v>
      </c>
      <c r="T34" s="71" t="s">
        <v>58</v>
      </c>
      <c r="U34" s="81">
        <v>388</v>
      </c>
      <c r="V34" s="77">
        <v>13627.20419115768</v>
      </c>
      <c r="X34" s="80"/>
      <c r="Y34" s="71">
        <v>12</v>
      </c>
      <c r="Z34" s="71" t="s">
        <v>74</v>
      </c>
      <c r="AA34" s="81">
        <v>4000</v>
      </c>
      <c r="AB34" s="77">
        <v>14231.934832136869</v>
      </c>
      <c r="AD34" s="70">
        <v>30</v>
      </c>
      <c r="AE34" s="71" t="s">
        <v>53</v>
      </c>
      <c r="AF34" s="118" t="s">
        <v>70</v>
      </c>
      <c r="AG34" s="81">
        <v>450</v>
      </c>
      <c r="AH34" s="82">
        <v>20.7</v>
      </c>
      <c r="AJ34" s="80"/>
      <c r="AK34" s="71">
        <v>8</v>
      </c>
      <c r="AL34" s="97" t="s">
        <v>85</v>
      </c>
      <c r="AM34" s="77">
        <v>12050.345003833374</v>
      </c>
    </row>
    <row r="35" spans="2:39" ht="18" customHeight="1" thickBot="1" x14ac:dyDescent="0.35">
      <c r="B35" s="70">
        <v>31</v>
      </c>
      <c r="C35" s="71" t="s">
        <v>53</v>
      </c>
      <c r="D35" s="118" t="s">
        <v>86</v>
      </c>
      <c r="E35" s="72">
        <v>400</v>
      </c>
      <c r="F35" s="73">
        <v>19.399999999999999</v>
      </c>
      <c r="G35" s="74">
        <f t="shared" si="0"/>
        <v>73637.702503681896</v>
      </c>
      <c r="H35" s="74">
        <v>79000</v>
      </c>
      <c r="I35" s="75">
        <v>20.8</v>
      </c>
      <c r="J35" s="76">
        <v>14761.904761904763</v>
      </c>
      <c r="K35" s="77">
        <v>13594.684385382061</v>
      </c>
      <c r="S35" s="70">
        <v>31</v>
      </c>
      <c r="T35" s="71" t="s">
        <v>53</v>
      </c>
      <c r="U35" s="97" t="s">
        <v>86</v>
      </c>
      <c r="V35" s="77">
        <v>13594.684385382061</v>
      </c>
      <c r="X35" s="80"/>
      <c r="Y35" s="71">
        <v>13</v>
      </c>
      <c r="Z35" s="71" t="s">
        <v>47</v>
      </c>
      <c r="AA35" s="97">
        <v>415</v>
      </c>
      <c r="AB35" s="77">
        <v>13947.312377544935</v>
      </c>
      <c r="AD35" s="70">
        <v>31</v>
      </c>
      <c r="AE35" s="71" t="s">
        <v>30</v>
      </c>
      <c r="AF35" s="118" t="s">
        <v>76</v>
      </c>
      <c r="AG35" s="81">
        <v>400</v>
      </c>
      <c r="AH35" s="82">
        <v>20.7</v>
      </c>
      <c r="AJ35" s="98"/>
      <c r="AK35" s="99">
        <v>9</v>
      </c>
      <c r="AL35" s="130" t="s">
        <v>87</v>
      </c>
      <c r="AM35" s="101">
        <v>11857.909532328136</v>
      </c>
    </row>
    <row r="36" spans="2:39" ht="18" customHeight="1" x14ac:dyDescent="0.3">
      <c r="B36" s="70">
        <v>32</v>
      </c>
      <c r="C36" s="71" t="s">
        <v>53</v>
      </c>
      <c r="D36" s="118" t="s">
        <v>70</v>
      </c>
      <c r="E36" s="72">
        <v>450</v>
      </c>
      <c r="F36" s="140">
        <v>19.399999999999999</v>
      </c>
      <c r="G36" s="74">
        <f t="shared" si="0"/>
        <v>73637.702503681896</v>
      </c>
      <c r="H36" s="74">
        <v>76000</v>
      </c>
      <c r="I36" s="75">
        <v>20.7</v>
      </c>
      <c r="J36" s="76">
        <v>16025.641025641027</v>
      </c>
      <c r="K36" s="77">
        <v>14777.131782945737</v>
      </c>
      <c r="S36" s="70">
        <v>32</v>
      </c>
      <c r="T36" s="71" t="s">
        <v>30</v>
      </c>
      <c r="U36" s="97" t="s">
        <v>31</v>
      </c>
      <c r="V36" s="77">
        <v>13589.573217480194</v>
      </c>
      <c r="X36" s="80"/>
      <c r="Y36" s="71">
        <v>14</v>
      </c>
      <c r="Z36" s="71" t="s">
        <v>53</v>
      </c>
      <c r="AA36" s="97" t="s">
        <v>86</v>
      </c>
      <c r="AB36" s="77">
        <v>13594.684385382061</v>
      </c>
      <c r="AD36" s="70">
        <v>32</v>
      </c>
      <c r="AE36" s="71" t="s">
        <v>74</v>
      </c>
      <c r="AF36" s="71">
        <v>4000</v>
      </c>
      <c r="AG36" s="81">
        <v>450</v>
      </c>
      <c r="AH36" s="82">
        <v>20.7</v>
      </c>
      <c r="AJ36" s="61" t="s">
        <v>53</v>
      </c>
      <c r="AK36" s="46">
        <v>1</v>
      </c>
      <c r="AL36" s="62" t="s">
        <v>70</v>
      </c>
      <c r="AM36" s="52">
        <v>14777.131782945737</v>
      </c>
    </row>
    <row r="37" spans="2:39" ht="18" customHeight="1" x14ac:dyDescent="0.3">
      <c r="B37" s="70">
        <v>33</v>
      </c>
      <c r="C37" s="71" t="s">
        <v>74</v>
      </c>
      <c r="D37" s="118">
        <v>4051</v>
      </c>
      <c r="E37" s="72">
        <v>420</v>
      </c>
      <c r="F37" s="73">
        <v>19.399999999999999</v>
      </c>
      <c r="G37" s="74">
        <f t="shared" si="0"/>
        <v>73637.702503681896</v>
      </c>
      <c r="H37" s="74">
        <v>80000</v>
      </c>
      <c r="I37" s="75">
        <v>21.2</v>
      </c>
      <c r="J37" s="76">
        <v>14010.989010989009</v>
      </c>
      <c r="K37" s="77">
        <v>12837.975977510858</v>
      </c>
      <c r="S37" s="70">
        <v>33</v>
      </c>
      <c r="T37" s="71" t="s">
        <v>28</v>
      </c>
      <c r="U37" s="81" t="s">
        <v>57</v>
      </c>
      <c r="V37" s="77">
        <v>13554.263565891473</v>
      </c>
      <c r="X37" s="80"/>
      <c r="Y37" s="71">
        <v>15</v>
      </c>
      <c r="Z37" s="71" t="s">
        <v>47</v>
      </c>
      <c r="AA37" s="97">
        <v>424</v>
      </c>
      <c r="AB37" s="77">
        <v>13409.14899054434</v>
      </c>
      <c r="AD37" s="70">
        <v>33</v>
      </c>
      <c r="AE37" s="71" t="s">
        <v>34</v>
      </c>
      <c r="AF37" s="71">
        <v>4717</v>
      </c>
      <c r="AG37" s="81">
        <v>380</v>
      </c>
      <c r="AH37" s="82">
        <v>20.7</v>
      </c>
      <c r="AJ37" s="80"/>
      <c r="AK37" s="71">
        <v>2</v>
      </c>
      <c r="AL37" s="97" t="s">
        <v>80</v>
      </c>
      <c r="AM37" s="77">
        <v>14560.43956043956</v>
      </c>
    </row>
    <row r="38" spans="2:39" ht="18" customHeight="1" x14ac:dyDescent="0.3">
      <c r="B38" s="70">
        <v>34</v>
      </c>
      <c r="C38" s="71" t="s">
        <v>74</v>
      </c>
      <c r="D38" s="71">
        <v>4000</v>
      </c>
      <c r="E38" s="72">
        <v>450</v>
      </c>
      <c r="F38" s="73">
        <v>19.399999999999999</v>
      </c>
      <c r="G38" s="74">
        <f t="shared" si="0"/>
        <v>73637.702503681896</v>
      </c>
      <c r="H38" s="74">
        <v>75000</v>
      </c>
      <c r="I38" s="75">
        <v>20.7</v>
      </c>
      <c r="J38" s="76">
        <v>15434.380776340111</v>
      </c>
      <c r="K38" s="77">
        <v>14231.934832136869</v>
      </c>
      <c r="S38" s="70">
        <v>34</v>
      </c>
      <c r="T38" s="71" t="s">
        <v>30</v>
      </c>
      <c r="U38" s="97" t="s">
        <v>79</v>
      </c>
      <c r="V38" s="77">
        <v>13526.024363233666</v>
      </c>
      <c r="X38" s="80"/>
      <c r="Y38" s="71">
        <v>16</v>
      </c>
      <c r="Z38" s="71" t="s">
        <v>58</v>
      </c>
      <c r="AA38" s="81">
        <v>427</v>
      </c>
      <c r="AB38" s="77">
        <v>13284.266121475424</v>
      </c>
      <c r="AD38" s="70">
        <v>34</v>
      </c>
      <c r="AE38" s="71" t="s">
        <v>47</v>
      </c>
      <c r="AF38" s="118" t="s">
        <v>65</v>
      </c>
      <c r="AG38" s="81">
        <v>320</v>
      </c>
      <c r="AH38" s="82">
        <v>20.7</v>
      </c>
      <c r="AJ38" s="80"/>
      <c r="AK38" s="71">
        <v>3</v>
      </c>
      <c r="AL38" s="97" t="s">
        <v>86</v>
      </c>
      <c r="AM38" s="77">
        <v>13594.684385382061</v>
      </c>
    </row>
    <row r="39" spans="2:39" ht="18" customHeight="1" thickBot="1" x14ac:dyDescent="0.35">
      <c r="B39" s="70">
        <v>35</v>
      </c>
      <c r="C39" s="71" t="s">
        <v>30</v>
      </c>
      <c r="D39" s="118" t="s">
        <v>81</v>
      </c>
      <c r="E39" s="72">
        <v>400</v>
      </c>
      <c r="F39" s="73">
        <v>18.3</v>
      </c>
      <c r="G39" s="74">
        <f t="shared" si="0"/>
        <v>78064.012490241992</v>
      </c>
      <c r="H39" s="74">
        <v>80000</v>
      </c>
      <c r="I39" s="75">
        <v>21.3</v>
      </c>
      <c r="J39" s="76">
        <v>15860.80586080586</v>
      </c>
      <c r="K39" s="77">
        <v>14514.481642388619</v>
      </c>
      <c r="S39" s="70">
        <v>35</v>
      </c>
      <c r="T39" s="71" t="s">
        <v>74</v>
      </c>
      <c r="U39" s="97">
        <v>5051</v>
      </c>
      <c r="V39" s="77">
        <v>13465.116279069769</v>
      </c>
      <c r="X39" s="80"/>
      <c r="Y39" s="71">
        <v>17</v>
      </c>
      <c r="Z39" s="71" t="s">
        <v>58</v>
      </c>
      <c r="AA39" s="81">
        <v>4007</v>
      </c>
      <c r="AB39" s="77">
        <v>13270.465968140386</v>
      </c>
      <c r="AD39" s="86">
        <v>35</v>
      </c>
      <c r="AE39" s="87" t="s">
        <v>53</v>
      </c>
      <c r="AF39" s="88" t="s">
        <v>86</v>
      </c>
      <c r="AG39" s="102">
        <v>400</v>
      </c>
      <c r="AH39" s="103">
        <v>20.8</v>
      </c>
      <c r="AJ39" s="80"/>
      <c r="AK39" s="71">
        <v>4</v>
      </c>
      <c r="AL39" s="97">
        <v>398</v>
      </c>
      <c r="AM39" s="77">
        <v>12816.5729619218</v>
      </c>
    </row>
    <row r="40" spans="2:39" ht="18" customHeight="1" thickBot="1" x14ac:dyDescent="0.35">
      <c r="B40" s="70">
        <v>36</v>
      </c>
      <c r="C40" s="71" t="s">
        <v>30</v>
      </c>
      <c r="D40" s="118" t="s">
        <v>76</v>
      </c>
      <c r="E40" s="72">
        <v>400</v>
      </c>
      <c r="F40" s="73">
        <v>19.399999999999999</v>
      </c>
      <c r="G40" s="74">
        <f t="shared" si="0"/>
        <v>73637.702503681896</v>
      </c>
      <c r="H40" s="74">
        <v>73000</v>
      </c>
      <c r="I40" s="75">
        <v>20.7</v>
      </c>
      <c r="J40" s="76">
        <v>15934.065934065933</v>
      </c>
      <c r="K40" s="77">
        <v>14692.69102990033</v>
      </c>
      <c r="S40" s="70">
        <v>36</v>
      </c>
      <c r="T40" s="71" t="s">
        <v>74</v>
      </c>
      <c r="U40" s="97">
        <v>6102</v>
      </c>
      <c r="V40" s="77">
        <v>13422.501916687963</v>
      </c>
      <c r="X40" s="80"/>
      <c r="Y40" s="71">
        <v>18</v>
      </c>
      <c r="Z40" s="71" t="s">
        <v>75</v>
      </c>
      <c r="AA40" s="81">
        <v>43</v>
      </c>
      <c r="AB40" s="77">
        <v>13133.094812164578</v>
      </c>
      <c r="AD40" s="110">
        <v>36</v>
      </c>
      <c r="AE40" s="111" t="s">
        <v>47</v>
      </c>
      <c r="AF40" s="141">
        <v>415</v>
      </c>
      <c r="AG40" s="112">
        <v>450</v>
      </c>
      <c r="AH40" s="113">
        <v>21</v>
      </c>
      <c r="AJ40" s="104"/>
      <c r="AK40" s="87">
        <v>5</v>
      </c>
      <c r="AL40" s="120">
        <v>3114</v>
      </c>
      <c r="AM40" s="94">
        <v>12301.431127012524</v>
      </c>
    </row>
    <row r="41" spans="2:39" ht="18" customHeight="1" x14ac:dyDescent="0.3">
      <c r="B41" s="70">
        <v>37</v>
      </c>
      <c r="C41" s="71" t="s">
        <v>35</v>
      </c>
      <c r="D41" s="118" t="s">
        <v>52</v>
      </c>
      <c r="E41" s="72">
        <v>400</v>
      </c>
      <c r="F41" s="73">
        <v>19.399999999999999</v>
      </c>
      <c r="G41" s="74">
        <f t="shared" si="0"/>
        <v>73637.702503681896</v>
      </c>
      <c r="H41" s="74">
        <v>75000</v>
      </c>
      <c r="I41" s="75">
        <v>20.2</v>
      </c>
      <c r="J41" s="76">
        <v>16428.571428571428</v>
      </c>
      <c r="K41" s="77">
        <v>15244.186046511626</v>
      </c>
      <c r="S41" s="70">
        <v>37</v>
      </c>
      <c r="T41" s="71" t="s">
        <v>47</v>
      </c>
      <c r="U41" s="97">
        <v>424</v>
      </c>
      <c r="V41" s="77">
        <v>13409.14899054434</v>
      </c>
      <c r="X41" s="80"/>
      <c r="Y41" s="71">
        <v>19</v>
      </c>
      <c r="Z41" s="71" t="s">
        <v>74</v>
      </c>
      <c r="AA41" s="97">
        <v>4051</v>
      </c>
      <c r="AB41" s="77">
        <v>12837.975977510858</v>
      </c>
      <c r="AD41" s="70">
        <v>37</v>
      </c>
      <c r="AE41" s="71" t="s">
        <v>58</v>
      </c>
      <c r="AF41" s="71">
        <v>388</v>
      </c>
      <c r="AG41" s="81">
        <v>300</v>
      </c>
      <c r="AH41" s="82">
        <v>21.1</v>
      </c>
      <c r="AJ41" s="114" t="s">
        <v>30</v>
      </c>
      <c r="AK41" s="111">
        <v>1</v>
      </c>
      <c r="AL41" s="115">
        <v>1241</v>
      </c>
      <c r="AM41" s="116">
        <v>15954.425419541698</v>
      </c>
    </row>
    <row r="42" spans="2:39" ht="18" customHeight="1" thickBot="1" x14ac:dyDescent="0.35">
      <c r="B42" s="86">
        <v>38</v>
      </c>
      <c r="C42" s="87" t="s">
        <v>35</v>
      </c>
      <c r="D42" s="88" t="s">
        <v>63</v>
      </c>
      <c r="E42" s="89">
        <v>470</v>
      </c>
      <c r="F42" s="90">
        <v>20.399999999999999</v>
      </c>
      <c r="G42" s="91">
        <f t="shared" si="0"/>
        <v>70028.011204481794</v>
      </c>
      <c r="H42" s="91">
        <v>69000</v>
      </c>
      <c r="I42" s="92">
        <v>20.100000000000001</v>
      </c>
      <c r="J42" s="93">
        <v>16282.051282051281</v>
      </c>
      <c r="K42" s="94">
        <v>15127.16159809183</v>
      </c>
      <c r="S42" s="70">
        <v>38</v>
      </c>
      <c r="T42" s="71" t="s">
        <v>58</v>
      </c>
      <c r="U42" s="81">
        <v>427</v>
      </c>
      <c r="V42" s="77">
        <v>13284.266121475424</v>
      </c>
      <c r="X42" s="98"/>
      <c r="Y42" s="99">
        <v>20</v>
      </c>
      <c r="Z42" s="99" t="s">
        <v>47</v>
      </c>
      <c r="AA42" s="130" t="s">
        <v>77</v>
      </c>
      <c r="AB42" s="101">
        <v>12223.996933299257</v>
      </c>
      <c r="AD42" s="70">
        <v>38</v>
      </c>
      <c r="AE42" s="71" t="s">
        <v>58</v>
      </c>
      <c r="AF42" s="71">
        <v>548</v>
      </c>
      <c r="AG42" s="81">
        <v>500</v>
      </c>
      <c r="AH42" s="82">
        <v>21.1</v>
      </c>
      <c r="AJ42" s="80"/>
      <c r="AK42" s="71">
        <v>2</v>
      </c>
      <c r="AL42" s="97" t="s">
        <v>39</v>
      </c>
      <c r="AM42" s="77">
        <v>15578.009200102226</v>
      </c>
    </row>
    <row r="43" spans="2:39" ht="18" customHeight="1" x14ac:dyDescent="0.3">
      <c r="B43" s="45">
        <v>39</v>
      </c>
      <c r="C43" s="46" t="s">
        <v>28</v>
      </c>
      <c r="D43" s="46" t="s">
        <v>83</v>
      </c>
      <c r="E43" s="47">
        <v>550</v>
      </c>
      <c r="F43" s="48">
        <v>20.399999999999999</v>
      </c>
      <c r="G43" s="49">
        <f t="shared" si="0"/>
        <v>70028.011204481794</v>
      </c>
      <c r="H43" s="49">
        <v>63000</v>
      </c>
      <c r="I43" s="50">
        <v>22.2</v>
      </c>
      <c r="J43" s="51">
        <v>15897.435897435897</v>
      </c>
      <c r="K43" s="52">
        <v>14381.633870005962</v>
      </c>
      <c r="S43" s="70">
        <v>39</v>
      </c>
      <c r="T43" s="71" t="s">
        <v>34</v>
      </c>
      <c r="U43" s="81">
        <v>3623</v>
      </c>
      <c r="V43" s="77">
        <v>13276.769741886019</v>
      </c>
      <c r="X43" s="61">
        <v>500</v>
      </c>
      <c r="Y43" s="46">
        <v>1</v>
      </c>
      <c r="Z43" s="46" t="s">
        <v>30</v>
      </c>
      <c r="AA43" s="62" t="s">
        <v>39</v>
      </c>
      <c r="AB43" s="52">
        <v>15578.009200102226</v>
      </c>
      <c r="AD43" s="70">
        <v>39</v>
      </c>
      <c r="AE43" s="71" t="s">
        <v>30</v>
      </c>
      <c r="AF43" s="118" t="s">
        <v>79</v>
      </c>
      <c r="AG43" s="81">
        <v>300</v>
      </c>
      <c r="AH43" s="82">
        <v>21.2</v>
      </c>
      <c r="AJ43" s="80"/>
      <c r="AK43" s="71">
        <v>3</v>
      </c>
      <c r="AL43" s="97" t="s">
        <v>76</v>
      </c>
      <c r="AM43" s="77">
        <v>14692.69102990033</v>
      </c>
    </row>
    <row r="44" spans="2:39" ht="18" customHeight="1" x14ac:dyDescent="0.3">
      <c r="B44" s="70">
        <v>40</v>
      </c>
      <c r="C44" s="71" t="s">
        <v>26</v>
      </c>
      <c r="D44" s="71" t="s">
        <v>36</v>
      </c>
      <c r="E44" s="72">
        <v>580</v>
      </c>
      <c r="F44" s="73">
        <v>21.4</v>
      </c>
      <c r="G44" s="74">
        <f t="shared" si="0"/>
        <v>66755.674232309757</v>
      </c>
      <c r="H44" s="74">
        <v>58000</v>
      </c>
      <c r="I44" s="75">
        <v>22.4</v>
      </c>
      <c r="J44" s="76">
        <v>15912.087912087911</v>
      </c>
      <c r="K44" s="77">
        <v>14357.883976488625</v>
      </c>
      <c r="S44" s="70">
        <v>40</v>
      </c>
      <c r="T44" s="71" t="s">
        <v>58</v>
      </c>
      <c r="U44" s="81">
        <v>4007</v>
      </c>
      <c r="V44" s="77">
        <v>13270.465968140386</v>
      </c>
      <c r="X44" s="80"/>
      <c r="Y44" s="71">
        <v>2</v>
      </c>
      <c r="Z44" s="71" t="s">
        <v>28</v>
      </c>
      <c r="AA44" s="81" t="s">
        <v>83</v>
      </c>
      <c r="AB44" s="77">
        <v>14381.633870005962</v>
      </c>
      <c r="AD44" s="70">
        <v>40</v>
      </c>
      <c r="AE44" s="71" t="s">
        <v>74</v>
      </c>
      <c r="AF44" s="118">
        <v>4051</v>
      </c>
      <c r="AG44" s="81">
        <v>420</v>
      </c>
      <c r="AH44" s="82">
        <v>21.2</v>
      </c>
      <c r="AJ44" s="80"/>
      <c r="AK44" s="71">
        <v>4</v>
      </c>
      <c r="AL44" s="97" t="s">
        <v>81</v>
      </c>
      <c r="AM44" s="77">
        <v>14514.481642388619</v>
      </c>
    </row>
    <row r="45" spans="2:39" ht="18" customHeight="1" x14ac:dyDescent="0.3">
      <c r="B45" s="70">
        <v>41</v>
      </c>
      <c r="C45" s="71" t="s">
        <v>58</v>
      </c>
      <c r="D45" s="71">
        <v>548</v>
      </c>
      <c r="E45" s="72">
        <v>500</v>
      </c>
      <c r="F45" s="73">
        <v>22.4</v>
      </c>
      <c r="G45" s="74">
        <f t="shared" si="0"/>
        <v>63775.510204081642</v>
      </c>
      <c r="H45" s="74">
        <v>59000</v>
      </c>
      <c r="I45" s="75">
        <v>21.1</v>
      </c>
      <c r="J45" s="76">
        <v>14153.846153846154</v>
      </c>
      <c r="K45" s="77">
        <v>12985.330948121647</v>
      </c>
      <c r="S45" s="70">
        <v>41</v>
      </c>
      <c r="T45" s="71" t="s">
        <v>58</v>
      </c>
      <c r="U45" s="81">
        <v>560</v>
      </c>
      <c r="V45" s="77">
        <v>13221.824686940967</v>
      </c>
      <c r="X45" s="80"/>
      <c r="Y45" s="71">
        <v>3</v>
      </c>
      <c r="Z45" s="71" t="s">
        <v>26</v>
      </c>
      <c r="AA45" s="81" t="s">
        <v>36</v>
      </c>
      <c r="AB45" s="77">
        <v>14357.883976488625</v>
      </c>
      <c r="AD45" s="70">
        <v>41</v>
      </c>
      <c r="AE45" s="71" t="s">
        <v>30</v>
      </c>
      <c r="AF45" s="118" t="s">
        <v>81</v>
      </c>
      <c r="AG45" s="81">
        <v>400</v>
      </c>
      <c r="AH45" s="82">
        <v>21.3</v>
      </c>
      <c r="AJ45" s="80"/>
      <c r="AK45" s="71">
        <v>5</v>
      </c>
      <c r="AL45" s="97" t="s">
        <v>31</v>
      </c>
      <c r="AM45" s="77">
        <v>13589.573217480194</v>
      </c>
    </row>
    <row r="46" spans="2:39" ht="18" customHeight="1" thickBot="1" x14ac:dyDescent="0.35">
      <c r="B46" s="70">
        <v>42</v>
      </c>
      <c r="C46" s="71" t="s">
        <v>58</v>
      </c>
      <c r="D46" s="71">
        <v>555</v>
      </c>
      <c r="E46" s="72">
        <v>500</v>
      </c>
      <c r="F46" s="73">
        <v>22.4</v>
      </c>
      <c r="G46" s="74">
        <f t="shared" si="0"/>
        <v>63775.510204081642</v>
      </c>
      <c r="H46" s="74">
        <v>65000</v>
      </c>
      <c r="I46" s="75">
        <v>22.9</v>
      </c>
      <c r="J46" s="76">
        <v>15274.725274725273</v>
      </c>
      <c r="K46" s="77">
        <v>13693.968821875796</v>
      </c>
      <c r="S46" s="70">
        <v>42</v>
      </c>
      <c r="T46" s="71" t="s">
        <v>75</v>
      </c>
      <c r="U46" s="81">
        <v>43</v>
      </c>
      <c r="V46" s="77">
        <v>13133.094812164578</v>
      </c>
      <c r="X46" s="80"/>
      <c r="Y46" s="71">
        <v>4</v>
      </c>
      <c r="Z46" s="71" t="s">
        <v>35</v>
      </c>
      <c r="AA46" s="97" t="s">
        <v>84</v>
      </c>
      <c r="AB46" s="77">
        <v>14275.491949910556</v>
      </c>
      <c r="AD46" s="70">
        <v>42</v>
      </c>
      <c r="AE46" s="71" t="s">
        <v>35</v>
      </c>
      <c r="AF46" s="118" t="s">
        <v>84</v>
      </c>
      <c r="AG46" s="81">
        <v>530</v>
      </c>
      <c r="AH46" s="82">
        <v>21.6</v>
      </c>
      <c r="AJ46" s="98"/>
      <c r="AK46" s="99">
        <v>6</v>
      </c>
      <c r="AL46" s="130" t="s">
        <v>79</v>
      </c>
      <c r="AM46" s="101">
        <v>13526.024363233666</v>
      </c>
    </row>
    <row r="47" spans="2:39" ht="18" customHeight="1" thickBot="1" x14ac:dyDescent="0.35">
      <c r="B47" s="70">
        <v>43</v>
      </c>
      <c r="C47" s="71" t="s">
        <v>58</v>
      </c>
      <c r="D47" s="71">
        <v>560</v>
      </c>
      <c r="E47" s="72">
        <v>500</v>
      </c>
      <c r="F47" s="73">
        <v>22.4</v>
      </c>
      <c r="G47" s="74">
        <f t="shared" si="0"/>
        <v>63775.510204081642</v>
      </c>
      <c r="H47" s="74">
        <v>63000</v>
      </c>
      <c r="I47" s="75">
        <v>22.2</v>
      </c>
      <c r="J47" s="76">
        <v>14615.384615384615</v>
      </c>
      <c r="K47" s="77">
        <v>13221.824686940967</v>
      </c>
      <c r="S47" s="86">
        <v>43</v>
      </c>
      <c r="T47" s="87" t="s">
        <v>74</v>
      </c>
      <c r="U47" s="120">
        <v>6140</v>
      </c>
      <c r="V47" s="94">
        <v>13052.495953658743</v>
      </c>
      <c r="X47" s="80"/>
      <c r="Y47" s="71">
        <v>5</v>
      </c>
      <c r="Z47" s="71" t="s">
        <v>58</v>
      </c>
      <c r="AA47" s="81">
        <v>555</v>
      </c>
      <c r="AB47" s="77">
        <v>13693.968821875796</v>
      </c>
      <c r="AD47" s="70">
        <v>43</v>
      </c>
      <c r="AE47" s="71" t="s">
        <v>30</v>
      </c>
      <c r="AF47" s="118">
        <v>1241</v>
      </c>
      <c r="AG47" s="81">
        <v>600</v>
      </c>
      <c r="AH47" s="82">
        <v>21.8</v>
      </c>
      <c r="AJ47" s="61" t="s">
        <v>28</v>
      </c>
      <c r="AK47" s="46">
        <v>1</v>
      </c>
      <c r="AL47" s="64" t="s">
        <v>29</v>
      </c>
      <c r="AM47" s="52">
        <v>16020.662308434252</v>
      </c>
    </row>
    <row r="48" spans="2:39" ht="18" customHeight="1" x14ac:dyDescent="0.3">
      <c r="B48" s="70">
        <v>44</v>
      </c>
      <c r="C48" s="71" t="s">
        <v>47</v>
      </c>
      <c r="D48" s="118">
        <v>572</v>
      </c>
      <c r="E48" s="72">
        <v>500</v>
      </c>
      <c r="F48" s="73">
        <v>21.4</v>
      </c>
      <c r="G48" s="74">
        <f t="shared" si="0"/>
        <v>66755.674232309757</v>
      </c>
      <c r="H48" s="74">
        <v>66000</v>
      </c>
      <c r="I48" s="75">
        <v>19.5</v>
      </c>
      <c r="J48" s="76">
        <v>13769.58525345622</v>
      </c>
      <c r="K48" s="77">
        <v>12888.972243060764</v>
      </c>
      <c r="S48" s="110">
        <v>44</v>
      </c>
      <c r="T48" s="111" t="s">
        <v>58</v>
      </c>
      <c r="U48" s="112">
        <v>548</v>
      </c>
      <c r="V48" s="116">
        <v>12985.330948121647</v>
      </c>
      <c r="X48" s="80"/>
      <c r="Y48" s="71">
        <v>6</v>
      </c>
      <c r="Z48" s="71" t="s">
        <v>74</v>
      </c>
      <c r="AA48" s="97">
        <v>5051</v>
      </c>
      <c r="AB48" s="77">
        <v>13465.116279069769</v>
      </c>
      <c r="AD48" s="70">
        <v>44</v>
      </c>
      <c r="AE48" s="71" t="s">
        <v>74</v>
      </c>
      <c r="AF48" s="118">
        <v>6102</v>
      </c>
      <c r="AG48" s="81">
        <v>610</v>
      </c>
      <c r="AH48" s="82">
        <v>21.9</v>
      </c>
      <c r="AJ48" s="80"/>
      <c r="AK48" s="71">
        <v>2</v>
      </c>
      <c r="AL48" s="81" t="s">
        <v>73</v>
      </c>
      <c r="AM48" s="77">
        <v>14711.985688729874</v>
      </c>
    </row>
    <row r="49" spans="2:39" ht="18" customHeight="1" thickBot="1" x14ac:dyDescent="0.35">
      <c r="B49" s="70">
        <v>45</v>
      </c>
      <c r="C49" s="71" t="s">
        <v>47</v>
      </c>
      <c r="D49" s="118">
        <v>525</v>
      </c>
      <c r="E49" s="72">
        <v>510</v>
      </c>
      <c r="F49" s="73">
        <v>21.4</v>
      </c>
      <c r="G49" s="74">
        <f t="shared" si="0"/>
        <v>66755.674232309757</v>
      </c>
      <c r="H49" s="74">
        <v>69000</v>
      </c>
      <c r="I49" s="75">
        <v>20.2</v>
      </c>
      <c r="J49" s="76">
        <v>13919.413919413919</v>
      </c>
      <c r="K49" s="77">
        <v>12915.92128801431</v>
      </c>
      <c r="S49" s="70">
        <v>45</v>
      </c>
      <c r="T49" s="71" t="s">
        <v>47</v>
      </c>
      <c r="U49" s="97" t="s">
        <v>65</v>
      </c>
      <c r="V49" s="77">
        <v>12970.099667774086</v>
      </c>
      <c r="X49" s="80"/>
      <c r="Y49" s="71">
        <v>7</v>
      </c>
      <c r="Z49" s="71" t="s">
        <v>58</v>
      </c>
      <c r="AA49" s="81">
        <v>560</v>
      </c>
      <c r="AB49" s="77">
        <v>13221.824686940967</v>
      </c>
      <c r="AD49" s="137">
        <v>45</v>
      </c>
      <c r="AE49" s="99" t="s">
        <v>75</v>
      </c>
      <c r="AF49" s="99">
        <v>43</v>
      </c>
      <c r="AG49" s="100">
        <v>400</v>
      </c>
      <c r="AH49" s="138">
        <v>21.9</v>
      </c>
      <c r="AJ49" s="80"/>
      <c r="AK49" s="71">
        <v>3</v>
      </c>
      <c r="AL49" s="81" t="s">
        <v>78</v>
      </c>
      <c r="AM49" s="77">
        <v>14655.65635914473</v>
      </c>
    </row>
    <row r="50" spans="2:39" ht="18" customHeight="1" x14ac:dyDescent="0.3">
      <c r="B50" s="70">
        <v>46</v>
      </c>
      <c r="C50" s="71" t="s">
        <v>74</v>
      </c>
      <c r="D50" s="118" t="s">
        <v>85</v>
      </c>
      <c r="E50" s="72">
        <v>580</v>
      </c>
      <c r="F50" s="73">
        <v>23.4</v>
      </c>
      <c r="G50" s="74">
        <f t="shared" si="0"/>
        <v>61050.061050061056</v>
      </c>
      <c r="H50" s="74">
        <v>65000</v>
      </c>
      <c r="I50" s="75">
        <v>22.7</v>
      </c>
      <c r="J50" s="76">
        <v>13406.593406593405</v>
      </c>
      <c r="K50" s="77">
        <v>12050.345003833374</v>
      </c>
      <c r="S50" s="70">
        <v>46</v>
      </c>
      <c r="T50" s="71" t="s">
        <v>47</v>
      </c>
      <c r="U50" s="97">
        <v>323</v>
      </c>
      <c r="V50" s="77">
        <v>12920.297182045982</v>
      </c>
      <c r="X50" s="80"/>
      <c r="Y50" s="71">
        <v>8</v>
      </c>
      <c r="Z50" s="71" t="s">
        <v>58</v>
      </c>
      <c r="AA50" s="81">
        <v>548</v>
      </c>
      <c r="AB50" s="77">
        <v>12985.330948121647</v>
      </c>
      <c r="AD50" s="45">
        <v>46</v>
      </c>
      <c r="AE50" s="46" t="s">
        <v>30</v>
      </c>
      <c r="AF50" s="63" t="s">
        <v>39</v>
      </c>
      <c r="AG50" s="64">
        <v>500</v>
      </c>
      <c r="AH50" s="65">
        <v>22.1</v>
      </c>
      <c r="AJ50" s="80"/>
      <c r="AK50" s="71">
        <v>4</v>
      </c>
      <c r="AL50" s="81" t="s">
        <v>82</v>
      </c>
      <c r="AM50" s="77">
        <v>14446.929039952296</v>
      </c>
    </row>
    <row r="51" spans="2:39" ht="18" customHeight="1" x14ac:dyDescent="0.3">
      <c r="B51" s="70">
        <v>47</v>
      </c>
      <c r="C51" s="71" t="s">
        <v>74</v>
      </c>
      <c r="D51" s="118">
        <v>5051</v>
      </c>
      <c r="E51" s="72">
        <v>580</v>
      </c>
      <c r="F51" s="73">
        <v>21.4</v>
      </c>
      <c r="G51" s="74">
        <f t="shared" si="0"/>
        <v>66755.674232309757</v>
      </c>
      <c r="H51" s="74">
        <v>73000</v>
      </c>
      <c r="I51" s="75">
        <v>22.8</v>
      </c>
      <c r="J51" s="76">
        <v>15000</v>
      </c>
      <c r="K51" s="77">
        <v>13465.116279069769</v>
      </c>
      <c r="S51" s="70">
        <v>47</v>
      </c>
      <c r="T51" s="71" t="s">
        <v>47</v>
      </c>
      <c r="U51" s="97">
        <v>525</v>
      </c>
      <c r="V51" s="77">
        <v>12915.92128801431</v>
      </c>
      <c r="X51" s="80"/>
      <c r="Y51" s="71">
        <v>9</v>
      </c>
      <c r="Z51" s="71" t="s">
        <v>47</v>
      </c>
      <c r="AA51" s="97">
        <v>525</v>
      </c>
      <c r="AB51" s="77">
        <v>12915.92128801431</v>
      </c>
      <c r="AD51" s="70">
        <v>47</v>
      </c>
      <c r="AE51" s="71" t="s">
        <v>28</v>
      </c>
      <c r="AF51" s="71" t="s">
        <v>83</v>
      </c>
      <c r="AG51" s="81">
        <v>550</v>
      </c>
      <c r="AH51" s="82">
        <v>22.2</v>
      </c>
      <c r="AJ51" s="80"/>
      <c r="AK51" s="71">
        <v>5</v>
      </c>
      <c r="AL51" s="81" t="s">
        <v>83</v>
      </c>
      <c r="AM51" s="77">
        <v>14381.633870005962</v>
      </c>
    </row>
    <row r="52" spans="2:39" ht="18" customHeight="1" x14ac:dyDescent="0.3">
      <c r="B52" s="70">
        <v>48</v>
      </c>
      <c r="C52" s="71" t="s">
        <v>30</v>
      </c>
      <c r="D52" s="118" t="s">
        <v>39</v>
      </c>
      <c r="E52" s="72">
        <v>500</v>
      </c>
      <c r="F52" s="73">
        <v>20.399999999999999</v>
      </c>
      <c r="G52" s="74">
        <f t="shared" si="0"/>
        <v>70028.011204481794</v>
      </c>
      <c r="H52" s="74">
        <v>69000</v>
      </c>
      <c r="I52" s="75">
        <v>22.1</v>
      </c>
      <c r="J52" s="76">
        <v>17197.802197802201</v>
      </c>
      <c r="K52" s="77">
        <v>15578.009200102226</v>
      </c>
      <c r="S52" s="70">
        <v>48</v>
      </c>
      <c r="T52" s="71" t="s">
        <v>47</v>
      </c>
      <c r="U52" s="97">
        <v>572</v>
      </c>
      <c r="V52" s="77">
        <v>12888.972243060764</v>
      </c>
      <c r="X52" s="80"/>
      <c r="Y52" s="71">
        <v>10</v>
      </c>
      <c r="Z52" s="71" t="s">
        <v>47</v>
      </c>
      <c r="AA52" s="97">
        <v>572</v>
      </c>
      <c r="AB52" s="77">
        <v>12888.972243060764</v>
      </c>
      <c r="AD52" s="70">
        <v>48</v>
      </c>
      <c r="AE52" s="71" t="s">
        <v>58</v>
      </c>
      <c r="AF52" s="71">
        <v>560</v>
      </c>
      <c r="AG52" s="81">
        <v>500</v>
      </c>
      <c r="AH52" s="82">
        <v>22.2</v>
      </c>
      <c r="AJ52" s="80"/>
      <c r="AK52" s="71">
        <v>6</v>
      </c>
      <c r="AL52" s="81" t="s">
        <v>45</v>
      </c>
      <c r="AM52" s="77">
        <v>14007.09174546384</v>
      </c>
    </row>
    <row r="53" spans="2:39" ht="18" customHeight="1" thickBot="1" x14ac:dyDescent="0.35">
      <c r="B53" s="86">
        <v>49</v>
      </c>
      <c r="C53" s="87" t="s">
        <v>35</v>
      </c>
      <c r="D53" s="88" t="s">
        <v>84</v>
      </c>
      <c r="E53" s="89">
        <v>530</v>
      </c>
      <c r="F53" s="90">
        <v>20.399999999999999</v>
      </c>
      <c r="G53" s="91">
        <f t="shared" si="0"/>
        <v>70028.011204481794</v>
      </c>
      <c r="H53" s="91">
        <v>71000</v>
      </c>
      <c r="I53" s="92">
        <v>21.6</v>
      </c>
      <c r="J53" s="93">
        <v>15659.34065934066</v>
      </c>
      <c r="K53" s="94">
        <v>14275.491949910556</v>
      </c>
      <c r="S53" s="70">
        <v>49</v>
      </c>
      <c r="T53" s="71" t="s">
        <v>74</v>
      </c>
      <c r="U53" s="97">
        <v>4051</v>
      </c>
      <c r="V53" s="77">
        <v>12837.975977510858</v>
      </c>
      <c r="X53" s="104"/>
      <c r="Y53" s="87">
        <v>11</v>
      </c>
      <c r="Z53" s="87" t="s">
        <v>74</v>
      </c>
      <c r="AA53" s="120" t="s">
        <v>85</v>
      </c>
      <c r="AB53" s="94">
        <v>12050.345003833374</v>
      </c>
      <c r="AD53" s="70">
        <v>49</v>
      </c>
      <c r="AE53" s="71" t="s">
        <v>26</v>
      </c>
      <c r="AF53" s="71" t="s">
        <v>36</v>
      </c>
      <c r="AG53" s="81">
        <v>580</v>
      </c>
      <c r="AH53" s="82">
        <v>22.4</v>
      </c>
      <c r="AJ53" s="80"/>
      <c r="AK53" s="71">
        <v>7</v>
      </c>
      <c r="AL53" s="81" t="s">
        <v>57</v>
      </c>
      <c r="AM53" s="77">
        <v>13554.263565891473</v>
      </c>
    </row>
    <row r="54" spans="2:39" ht="18" customHeight="1" thickBot="1" x14ac:dyDescent="0.35">
      <c r="B54" s="110">
        <v>50</v>
      </c>
      <c r="C54" s="111" t="s">
        <v>28</v>
      </c>
      <c r="D54" s="111" t="s">
        <v>82</v>
      </c>
      <c r="E54" s="142">
        <v>630</v>
      </c>
      <c r="F54" s="143">
        <v>21.4</v>
      </c>
      <c r="G54" s="144">
        <f t="shared" si="0"/>
        <v>66755.674232309757</v>
      </c>
      <c r="H54" s="144">
        <v>65000</v>
      </c>
      <c r="I54" s="145">
        <v>23</v>
      </c>
      <c r="J54" s="146">
        <v>16135.531135531135</v>
      </c>
      <c r="K54" s="116">
        <v>14446.929039952296</v>
      </c>
      <c r="S54" s="70">
        <v>50</v>
      </c>
      <c r="T54" s="71" t="s">
        <v>53</v>
      </c>
      <c r="U54" s="97">
        <v>398</v>
      </c>
      <c r="V54" s="77">
        <v>12816.5729619218</v>
      </c>
      <c r="X54" s="114">
        <v>600</v>
      </c>
      <c r="Y54" s="111">
        <v>1</v>
      </c>
      <c r="Z54" s="111" t="s">
        <v>30</v>
      </c>
      <c r="AA54" s="115">
        <v>1241</v>
      </c>
      <c r="AB54" s="116">
        <v>15954.425419541698</v>
      </c>
      <c r="AD54" s="70">
        <v>50</v>
      </c>
      <c r="AE54" s="71" t="s">
        <v>74</v>
      </c>
      <c r="AF54" s="118" t="s">
        <v>85</v>
      </c>
      <c r="AG54" s="81">
        <v>580</v>
      </c>
      <c r="AH54" s="82">
        <v>22.7</v>
      </c>
      <c r="AJ54" s="104"/>
      <c r="AK54" s="87">
        <v>8</v>
      </c>
      <c r="AL54" s="102" t="s">
        <v>51</v>
      </c>
      <c r="AM54" s="94">
        <v>12633.44407530454</v>
      </c>
    </row>
    <row r="55" spans="2:39" ht="18" customHeight="1" x14ac:dyDescent="0.3">
      <c r="B55" s="70">
        <v>51</v>
      </c>
      <c r="C55" s="71" t="s">
        <v>28</v>
      </c>
      <c r="D55" s="71" t="s">
        <v>73</v>
      </c>
      <c r="E55" s="72">
        <v>640</v>
      </c>
      <c r="F55" s="73">
        <v>21.4</v>
      </c>
      <c r="G55" s="74">
        <f t="shared" si="0"/>
        <v>66755.674232309757</v>
      </c>
      <c r="H55" s="74">
        <v>63000</v>
      </c>
      <c r="I55" s="75">
        <v>22.9</v>
      </c>
      <c r="J55" s="76">
        <v>16410.25641025641</v>
      </c>
      <c r="K55" s="77">
        <v>14711.985688729874</v>
      </c>
      <c r="S55" s="70">
        <v>51</v>
      </c>
      <c r="T55" s="71" t="s">
        <v>28</v>
      </c>
      <c r="U55" s="81" t="s">
        <v>51</v>
      </c>
      <c r="V55" s="77">
        <v>12633.44407530454</v>
      </c>
      <c r="X55" s="80"/>
      <c r="Y55" s="71">
        <v>2</v>
      </c>
      <c r="Z55" s="71" t="s">
        <v>28</v>
      </c>
      <c r="AA55" s="81" t="s">
        <v>73</v>
      </c>
      <c r="AB55" s="77">
        <v>14711.985688729874</v>
      </c>
      <c r="AD55" s="70">
        <v>51</v>
      </c>
      <c r="AE55" s="71" t="s">
        <v>74</v>
      </c>
      <c r="AF55" s="118">
        <v>5051</v>
      </c>
      <c r="AG55" s="81">
        <v>580</v>
      </c>
      <c r="AH55" s="82">
        <v>22.8</v>
      </c>
      <c r="AJ55" s="114" t="s">
        <v>58</v>
      </c>
      <c r="AK55" s="111">
        <v>1</v>
      </c>
      <c r="AL55" s="112">
        <v>555</v>
      </c>
      <c r="AM55" s="116">
        <v>13693.968821875796</v>
      </c>
    </row>
    <row r="56" spans="2:39" ht="18" customHeight="1" x14ac:dyDescent="0.3">
      <c r="B56" s="70">
        <v>52</v>
      </c>
      <c r="C56" s="71" t="s">
        <v>74</v>
      </c>
      <c r="D56" s="118">
        <v>6000</v>
      </c>
      <c r="E56" s="72">
        <v>600</v>
      </c>
      <c r="F56" s="73">
        <v>21.4</v>
      </c>
      <c r="G56" s="74">
        <f t="shared" si="0"/>
        <v>66755.674232309757</v>
      </c>
      <c r="H56" s="74">
        <v>65000</v>
      </c>
      <c r="I56" s="75">
        <v>20.6</v>
      </c>
      <c r="J56" s="76">
        <v>15164.835164835164</v>
      </c>
      <c r="K56" s="77">
        <v>14001.022233580374</v>
      </c>
      <c r="S56" s="70">
        <v>52</v>
      </c>
      <c r="T56" s="71" t="s">
        <v>53</v>
      </c>
      <c r="U56" s="97">
        <v>3114</v>
      </c>
      <c r="V56" s="77">
        <v>12301.431127012524</v>
      </c>
      <c r="X56" s="80"/>
      <c r="Y56" s="71">
        <v>3</v>
      </c>
      <c r="Z56" s="71" t="s">
        <v>28</v>
      </c>
      <c r="AA56" s="81" t="s">
        <v>82</v>
      </c>
      <c r="AB56" s="77">
        <v>14446.929039952296</v>
      </c>
      <c r="AD56" s="70">
        <v>52</v>
      </c>
      <c r="AE56" s="71" t="s">
        <v>28</v>
      </c>
      <c r="AF56" s="71" t="s">
        <v>73</v>
      </c>
      <c r="AG56" s="81">
        <v>640</v>
      </c>
      <c r="AH56" s="82">
        <v>22.9</v>
      </c>
      <c r="AJ56" s="80"/>
      <c r="AK56" s="71">
        <v>2</v>
      </c>
      <c r="AL56" s="81">
        <v>388</v>
      </c>
      <c r="AM56" s="77">
        <v>13627.20419115768</v>
      </c>
    </row>
    <row r="57" spans="2:39" ht="18" customHeight="1" thickBot="1" x14ac:dyDescent="0.35">
      <c r="B57" s="70">
        <v>53</v>
      </c>
      <c r="C57" s="71" t="s">
        <v>74</v>
      </c>
      <c r="D57" s="118">
        <v>6102</v>
      </c>
      <c r="E57" s="72">
        <v>610</v>
      </c>
      <c r="F57" s="73">
        <v>21.4</v>
      </c>
      <c r="G57" s="74">
        <f t="shared" si="0"/>
        <v>66755.674232309757</v>
      </c>
      <c r="H57" s="74">
        <v>72000</v>
      </c>
      <c r="I57" s="75">
        <v>21.9</v>
      </c>
      <c r="J57" s="76">
        <v>14780.219780219781</v>
      </c>
      <c r="K57" s="77">
        <v>13422.501916687963</v>
      </c>
      <c r="S57" s="70">
        <v>53</v>
      </c>
      <c r="T57" s="71" t="s">
        <v>47</v>
      </c>
      <c r="U57" s="97" t="s">
        <v>77</v>
      </c>
      <c r="V57" s="77">
        <v>12223.996933299257</v>
      </c>
      <c r="X57" s="80"/>
      <c r="Y57" s="71">
        <v>4</v>
      </c>
      <c r="Z57" s="71" t="s">
        <v>74</v>
      </c>
      <c r="AA57" s="97">
        <v>6000</v>
      </c>
      <c r="AB57" s="77">
        <v>14001.022233580374</v>
      </c>
      <c r="AD57" s="86">
        <v>53</v>
      </c>
      <c r="AE57" s="87" t="s">
        <v>58</v>
      </c>
      <c r="AF57" s="87">
        <v>555</v>
      </c>
      <c r="AG57" s="102">
        <v>500</v>
      </c>
      <c r="AH57" s="103">
        <v>22.9</v>
      </c>
      <c r="AJ57" s="80"/>
      <c r="AK57" s="71">
        <v>3</v>
      </c>
      <c r="AL57" s="81">
        <v>427</v>
      </c>
      <c r="AM57" s="77">
        <v>13284.266121475424</v>
      </c>
    </row>
    <row r="58" spans="2:39" ht="18" customHeight="1" x14ac:dyDescent="0.3">
      <c r="B58" s="70">
        <v>54</v>
      </c>
      <c r="C58" s="71" t="s">
        <v>74</v>
      </c>
      <c r="D58" s="118">
        <v>6140</v>
      </c>
      <c r="E58" s="72">
        <v>650</v>
      </c>
      <c r="F58" s="73">
        <v>21.4</v>
      </c>
      <c r="G58" s="74">
        <f t="shared" si="0"/>
        <v>66755.674232309757</v>
      </c>
      <c r="H58" s="74">
        <v>69000</v>
      </c>
      <c r="I58" s="75">
        <v>23.1</v>
      </c>
      <c r="J58" s="76">
        <v>14597.069597069596</v>
      </c>
      <c r="K58" s="77">
        <v>13052.495953658743</v>
      </c>
      <c r="S58" s="70">
        <v>54</v>
      </c>
      <c r="T58" s="71" t="s">
        <v>26</v>
      </c>
      <c r="U58" s="81">
        <v>201</v>
      </c>
      <c r="V58" s="77">
        <v>12159.127694011415</v>
      </c>
      <c r="X58" s="80"/>
      <c r="Y58" s="71">
        <v>5</v>
      </c>
      <c r="Z58" s="71" t="s">
        <v>74</v>
      </c>
      <c r="AA58" s="97">
        <v>6102</v>
      </c>
      <c r="AB58" s="77">
        <v>13422.501916687963</v>
      </c>
      <c r="AD58" s="110">
        <v>54</v>
      </c>
      <c r="AE58" s="111" t="s">
        <v>28</v>
      </c>
      <c r="AF58" s="111" t="s">
        <v>82</v>
      </c>
      <c r="AG58" s="112">
        <v>630</v>
      </c>
      <c r="AH58" s="113">
        <v>23</v>
      </c>
      <c r="AJ58" s="80"/>
      <c r="AK58" s="71">
        <v>4</v>
      </c>
      <c r="AL58" s="81">
        <v>4007</v>
      </c>
      <c r="AM58" s="77">
        <v>13270.465968140386</v>
      </c>
    </row>
    <row r="59" spans="2:39" ht="18" customHeight="1" thickBot="1" x14ac:dyDescent="0.35">
      <c r="B59" s="70">
        <v>55</v>
      </c>
      <c r="C59" s="71" t="s">
        <v>74</v>
      </c>
      <c r="D59" s="118" t="s">
        <v>87</v>
      </c>
      <c r="E59" s="72">
        <v>660</v>
      </c>
      <c r="F59" s="73">
        <v>23.4</v>
      </c>
      <c r="G59" s="74">
        <f t="shared" si="0"/>
        <v>61050.061050061056</v>
      </c>
      <c r="H59" s="74">
        <v>67000</v>
      </c>
      <c r="I59" s="75">
        <v>23.2</v>
      </c>
      <c r="J59" s="76">
        <v>13278.388278388278</v>
      </c>
      <c r="K59" s="77">
        <v>11857.909532328136</v>
      </c>
      <c r="S59" s="137">
        <v>55</v>
      </c>
      <c r="T59" s="99" t="s">
        <v>74</v>
      </c>
      <c r="U59" s="130" t="s">
        <v>85</v>
      </c>
      <c r="V59" s="101">
        <v>12050.345003833374</v>
      </c>
      <c r="X59" s="80"/>
      <c r="Y59" s="71">
        <v>6</v>
      </c>
      <c r="Z59" s="71" t="s">
        <v>74</v>
      </c>
      <c r="AA59" s="97">
        <v>6140</v>
      </c>
      <c r="AB59" s="77">
        <v>13052.495953658743</v>
      </c>
      <c r="AD59" s="70">
        <v>55</v>
      </c>
      <c r="AE59" s="71" t="s">
        <v>74</v>
      </c>
      <c r="AF59" s="118">
        <v>6140</v>
      </c>
      <c r="AG59" s="81">
        <v>650</v>
      </c>
      <c r="AH59" s="82">
        <v>23.1</v>
      </c>
      <c r="AJ59" s="80"/>
      <c r="AK59" s="71">
        <v>5</v>
      </c>
      <c r="AL59" s="81">
        <v>560</v>
      </c>
      <c r="AM59" s="77">
        <v>13221.824686940967</v>
      </c>
    </row>
    <row r="60" spans="2:39" ht="18" customHeight="1" thickBot="1" x14ac:dyDescent="0.35">
      <c r="B60" s="86">
        <v>56</v>
      </c>
      <c r="C60" s="87" t="s">
        <v>30</v>
      </c>
      <c r="D60" s="88">
        <v>1241</v>
      </c>
      <c r="E60" s="89">
        <v>600</v>
      </c>
      <c r="F60" s="147">
        <v>21.4</v>
      </c>
      <c r="G60" s="148">
        <f t="shared" si="0"/>
        <v>66755.674232309757</v>
      </c>
      <c r="H60" s="148">
        <v>63000</v>
      </c>
      <c r="I60" s="149">
        <v>21.8</v>
      </c>
      <c r="J60" s="150">
        <v>17545.787545787545</v>
      </c>
      <c r="K60" s="101">
        <v>15954.425419541698</v>
      </c>
      <c r="S60" s="131">
        <v>56</v>
      </c>
      <c r="T60" s="132" t="s">
        <v>74</v>
      </c>
      <c r="U60" s="151" t="s">
        <v>87</v>
      </c>
      <c r="V60" s="134">
        <v>11857.909532328136</v>
      </c>
      <c r="X60" s="104"/>
      <c r="Y60" s="87">
        <v>7</v>
      </c>
      <c r="Z60" s="87" t="s">
        <v>74</v>
      </c>
      <c r="AA60" s="120" t="s">
        <v>87</v>
      </c>
      <c r="AB60" s="94">
        <v>11857.909532328136</v>
      </c>
      <c r="AD60" s="86">
        <v>56</v>
      </c>
      <c r="AE60" s="87" t="s">
        <v>74</v>
      </c>
      <c r="AF60" s="88" t="s">
        <v>87</v>
      </c>
      <c r="AG60" s="102">
        <v>660</v>
      </c>
      <c r="AH60" s="103">
        <v>23.2</v>
      </c>
      <c r="AJ60" s="104"/>
      <c r="AK60" s="87">
        <v>6</v>
      </c>
      <c r="AL60" s="102">
        <v>548</v>
      </c>
      <c r="AM60" s="94">
        <v>12985.330948121647</v>
      </c>
    </row>
    <row r="61" spans="2:39" ht="30" customHeight="1" thickBot="1" x14ac:dyDescent="0.35">
      <c r="B61" s="152" t="s">
        <v>88</v>
      </c>
      <c r="C61" s="153"/>
      <c r="D61" s="153"/>
      <c r="E61" s="153"/>
      <c r="F61" s="153"/>
      <c r="G61" s="154">
        <f>AVERAGE(G5:G60)</f>
        <v>72609.017418860531</v>
      </c>
      <c r="H61" s="154">
        <f>AVERAGE(H5:H60)</f>
        <v>72535.71428571429</v>
      </c>
      <c r="I61" s="155">
        <f>AVERAGE(I5:I60)</f>
        <v>20.735714285714291</v>
      </c>
      <c r="J61" s="156">
        <v>15023.542944106253</v>
      </c>
      <c r="K61" s="134">
        <v>13843.337230012428</v>
      </c>
      <c r="V61" s="134">
        <f>AVERAGE(V5:V60)</f>
        <v>13843.337230012427</v>
      </c>
      <c r="AB61" s="157">
        <f>AVERAGE(AB5:AB60)</f>
        <v>13843.337230012428</v>
      </c>
      <c r="AH61" s="158">
        <f>AVERAGE(AH5:AH60)</f>
        <v>20.735714285714295</v>
      </c>
      <c r="AM61" s="157">
        <f>AVERAGE(AM5:AM60)</f>
        <v>13843.337230012428</v>
      </c>
    </row>
  </sheetData>
  <mergeCells count="28">
    <mergeCell ref="AJ41:AJ46"/>
    <mergeCell ref="X43:X53"/>
    <mergeCell ref="AJ47:AJ54"/>
    <mergeCell ref="X54:X60"/>
    <mergeCell ref="AJ55:AJ60"/>
    <mergeCell ref="B61:F61"/>
    <mergeCell ref="AQ7:AQ8"/>
    <mergeCell ref="X8:X22"/>
    <mergeCell ref="AJ8:AJ15"/>
    <mergeCell ref="AP11:AQ11"/>
    <mergeCell ref="M16:Q16"/>
    <mergeCell ref="AJ17:AJ21"/>
    <mergeCell ref="AJ22:AJ26"/>
    <mergeCell ref="X23:X42"/>
    <mergeCell ref="AJ27:AJ35"/>
    <mergeCell ref="AJ36:AJ40"/>
    <mergeCell ref="AJ2:AM2"/>
    <mergeCell ref="M5:Q5"/>
    <mergeCell ref="X5:X7"/>
    <mergeCell ref="AJ5:AJ7"/>
    <mergeCell ref="AO7:AO10"/>
    <mergeCell ref="AP7:AP8"/>
    <mergeCell ref="B2:D2"/>
    <mergeCell ref="F2:J2"/>
    <mergeCell ref="M2:Q2"/>
    <mergeCell ref="S2:V2"/>
    <mergeCell ref="X2:AB2"/>
    <mergeCell ref="AD2:A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2020-12-24T09:18:03Z</dcterms:modified>
</cp:coreProperties>
</file>