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M39" i="1" l="1"/>
  <c r="AH39" i="1"/>
  <c r="AB39" i="1"/>
  <c r="V39" i="1"/>
  <c r="K39" i="1"/>
  <c r="J39" i="1"/>
  <c r="I39" i="1"/>
  <c r="H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39" i="1" s="1"/>
</calcChain>
</file>

<file path=xl/sharedStrings.xml><?xml version="1.0" encoding="utf-8"?>
<sst xmlns="http://schemas.openxmlformats.org/spreadsheetml/2006/main" count="293" uniqueCount="75">
  <si>
    <t>MO kukuruza</t>
  </si>
  <si>
    <t>zrno</t>
  </si>
  <si>
    <t>Ugljevik, Trnova - Pero Jović</t>
  </si>
  <si>
    <t>2020.</t>
  </si>
  <si>
    <t>analiza prinosa po institutima i GZ</t>
  </si>
  <si>
    <t>rang hibrida po prinosu (14%)</t>
  </si>
  <si>
    <t>rang hibrida po GZ</t>
  </si>
  <si>
    <t xml:space="preserve">rang hibrida po vlagama </t>
  </si>
  <si>
    <t>rang hibrida po institutima</t>
  </si>
  <si>
    <t>red. br.</t>
  </si>
  <si>
    <t>institut</t>
  </si>
  <si>
    <t>hibrid</t>
  </si>
  <si>
    <t>gz</t>
  </si>
  <si>
    <t>norma sjetve (cm)</t>
  </si>
  <si>
    <t xml:space="preserve">br. biljaka u sjetvi </t>
  </si>
  <si>
    <t>broj biljaka 19.06.</t>
  </si>
  <si>
    <t>vlaga                 %</t>
  </si>
  <si>
    <t>prinos sirovo</t>
  </si>
  <si>
    <t>prinos 14%</t>
  </si>
  <si>
    <t>rang</t>
  </si>
  <si>
    <t>institut / GZ</t>
  </si>
  <si>
    <t>broj hibrida</t>
  </si>
  <si>
    <t>vlaga (%)</t>
  </si>
  <si>
    <t>GZ</t>
  </si>
  <si>
    <t>prinos (14%)</t>
  </si>
  <si>
    <t>ZP</t>
  </si>
  <si>
    <t>instituti</t>
  </si>
  <si>
    <t>Syngenta</t>
  </si>
  <si>
    <t>Orpheus</t>
  </si>
  <si>
    <t>Chorintos</t>
  </si>
  <si>
    <t>AS</t>
  </si>
  <si>
    <t>5M43</t>
  </si>
  <si>
    <t>predusjev</t>
  </si>
  <si>
    <t>kukuruz</t>
  </si>
  <si>
    <t>NS</t>
  </si>
  <si>
    <t>640 ultra</t>
  </si>
  <si>
    <t>sjetva</t>
  </si>
  <si>
    <t>22.04.</t>
  </si>
  <si>
    <t>Photon</t>
  </si>
  <si>
    <t>BL</t>
  </si>
  <si>
    <t>đubrenje</t>
  </si>
  <si>
    <t>14.04.</t>
  </si>
  <si>
    <t>osnovno - pod sjetvospremač</t>
  </si>
  <si>
    <t>UREA (46%)</t>
  </si>
  <si>
    <t>300 kg/ha</t>
  </si>
  <si>
    <t>OS</t>
  </si>
  <si>
    <t xml:space="preserve">startno u sijačicu </t>
  </si>
  <si>
    <t>NPK (16-16-16)</t>
  </si>
  <si>
    <t>400 kg/ha</t>
  </si>
  <si>
    <t>444 ultra</t>
  </si>
  <si>
    <t>01.04.</t>
  </si>
  <si>
    <t>5 -6 listova, kultiviranje</t>
  </si>
  <si>
    <t>KAN (27 %)</t>
  </si>
  <si>
    <t>Zoan</t>
  </si>
  <si>
    <t>Tomasov</t>
  </si>
  <si>
    <t>zaštita</t>
  </si>
  <si>
    <t xml:space="preserve">25.04. </t>
  </si>
  <si>
    <t>pre - em.</t>
  </si>
  <si>
    <t>Basar + Rezon</t>
  </si>
  <si>
    <t>1 lit/ha + 2 lit/ha</t>
  </si>
  <si>
    <t>22.05.</t>
  </si>
  <si>
    <t>5. list</t>
  </si>
  <si>
    <t>Talisman + Plamen</t>
  </si>
  <si>
    <t>1,25 lit/ha + 0,6 lit/ha</t>
  </si>
  <si>
    <t>Jullen</t>
  </si>
  <si>
    <t>obilazak</t>
  </si>
  <si>
    <t>02.09.</t>
  </si>
  <si>
    <t>Carioca</t>
  </si>
  <si>
    <t>Filigran</t>
  </si>
  <si>
    <t>5041 ultra</t>
  </si>
  <si>
    <t>žetva/uzorkovanje</t>
  </si>
  <si>
    <t>30.10.</t>
  </si>
  <si>
    <t>Kulak</t>
  </si>
  <si>
    <t>Atomic</t>
  </si>
  <si>
    <t>prosjek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</si>
</sst>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6" x14ac:knownFonts="1">
    <font>
      <sz val="11"/>
      <color theme="1"/>
      <name val="Calibri"/>
      <family val="2"/>
      <scheme val="minor"/>
    </font>
    <font>
      <sz val="14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3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3" fontId="2" fillId="2" borderId="5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 textRotation="90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1" fontId="2" fillId="0" borderId="10" xfId="0" applyNumberFormat="1" applyFont="1" applyFill="1" applyBorder="1" applyAlignment="1">
      <alignment horizontal="center" vertical="center" wrapText="1"/>
    </xf>
    <xf numFmtId="3" fontId="3" fillId="0" borderId="11" xfId="0" applyNumberFormat="1" applyFont="1" applyFill="1" applyBorder="1" applyAlignment="1">
      <alignment horizontal="center" vertical="center" wrapText="1"/>
    </xf>
    <xf numFmtId="3" fontId="3" fillId="0" borderId="4" xfId="0" applyNumberFormat="1" applyFont="1" applyFill="1" applyBorder="1" applyAlignment="1">
      <alignment horizontal="center" vertical="center" wrapText="1"/>
    </xf>
    <xf numFmtId="3" fontId="3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164" fontId="2" fillId="0" borderId="11" xfId="0" applyNumberFormat="1" applyFont="1" applyFill="1" applyBorder="1" applyAlignment="1">
      <alignment horizontal="center" vertical="center" wrapText="1"/>
    </xf>
    <xf numFmtId="3" fontId="2" fillId="0" borderId="15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165" fontId="3" fillId="0" borderId="5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right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164" fontId="1" fillId="0" borderId="12" xfId="0" applyNumberFormat="1" applyFont="1" applyFill="1" applyBorder="1" applyAlignment="1">
      <alignment horizontal="center" vertical="center"/>
    </xf>
    <xf numFmtId="3" fontId="1" fillId="0" borderId="18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164" fontId="1" fillId="0" borderId="14" xfId="0" applyNumberFormat="1" applyFont="1" applyFill="1" applyBorder="1" applyAlignment="1">
      <alignment horizontal="center" vertical="center"/>
    </xf>
    <xf numFmtId="3" fontId="1" fillId="0" borderId="19" xfId="0" applyNumberFormat="1" applyFont="1" applyFill="1" applyBorder="1" applyAlignment="1">
      <alignment horizontal="center" vertical="center"/>
    </xf>
    <xf numFmtId="3" fontId="3" fillId="0" borderId="2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3" fontId="3" fillId="0" borderId="5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3" fontId="3" fillId="0" borderId="24" xfId="0" applyNumberFormat="1" applyFont="1" applyFill="1" applyBorder="1" applyAlignment="1">
      <alignment horizontal="center" vertical="center"/>
    </xf>
    <xf numFmtId="164" fontId="3" fillId="0" borderId="5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 wrapText="1"/>
    </xf>
    <xf numFmtId="0" fontId="1" fillId="0" borderId="6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1" fontId="1" fillId="0" borderId="7" xfId="0" applyNumberFormat="1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164" fontId="1" fillId="0" borderId="26" xfId="0" applyNumberFormat="1" applyFont="1" applyFill="1" applyBorder="1" applyAlignment="1">
      <alignment horizontal="center" vertical="center"/>
    </xf>
    <xf numFmtId="3" fontId="1" fillId="0" borderId="6" xfId="0" applyNumberFormat="1" applyFont="1" applyFill="1" applyBorder="1" applyAlignment="1">
      <alignment horizontal="center" vertical="center"/>
    </xf>
    <xf numFmtId="3" fontId="1" fillId="0" borderId="7" xfId="0" applyNumberFormat="1" applyFont="1" applyFill="1" applyBorder="1" applyAlignment="1">
      <alignment horizontal="center" vertical="center"/>
    </xf>
    <xf numFmtId="164" fontId="1" fillId="0" borderId="7" xfId="0" applyNumberFormat="1" applyFont="1" applyFill="1" applyBorder="1" applyAlignment="1">
      <alignment horizontal="center" vertical="center"/>
    </xf>
    <xf numFmtId="3" fontId="3" fillId="0" borderId="8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3" fontId="3" fillId="0" borderId="27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3" fontId="3" fillId="0" borderId="31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/>
    </xf>
    <xf numFmtId="3" fontId="3" fillId="0" borderId="35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center"/>
    </xf>
    <xf numFmtId="1" fontId="1" fillId="0" borderId="29" xfId="0" applyNumberFormat="1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3" fontId="1" fillId="0" borderId="28" xfId="0" applyNumberFormat="1" applyFont="1" applyFill="1" applyBorder="1" applyAlignment="1">
      <alignment horizontal="center" vertical="center"/>
    </xf>
    <xf numFmtId="3" fontId="1" fillId="0" borderId="29" xfId="0" applyNumberFormat="1" applyFont="1" applyFill="1" applyBorder="1" applyAlignment="1">
      <alignment horizontal="center" vertical="center"/>
    </xf>
    <xf numFmtId="164" fontId="1" fillId="0" borderId="29" xfId="0" applyNumberFormat="1" applyFont="1" applyFill="1" applyBorder="1" applyAlignment="1">
      <alignment horizontal="center" vertical="center"/>
    </xf>
    <xf numFmtId="3" fontId="3" fillId="0" borderId="36" xfId="0" applyNumberFormat="1" applyFont="1" applyFill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164" fontId="4" fillId="0" borderId="30" xfId="0" applyNumberFormat="1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164" fontId="3" fillId="0" borderId="24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25" xfId="0" applyFont="1" applyFill="1" applyBorder="1" applyAlignment="1">
      <alignment horizontal="right" vertical="center"/>
    </xf>
    <xf numFmtId="164" fontId="1" fillId="0" borderId="30" xfId="0" applyNumberFormat="1" applyFont="1" applyFill="1" applyBorder="1" applyAlignment="1">
      <alignment horizontal="center" vertical="center"/>
    </xf>
    <xf numFmtId="1" fontId="1" fillId="0" borderId="30" xfId="0" applyNumberFormat="1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1" fontId="1" fillId="0" borderId="33" xfId="0" applyNumberFormat="1" applyFont="1" applyFill="1" applyBorder="1" applyAlignment="1">
      <alignment horizontal="center" vertical="center"/>
    </xf>
    <xf numFmtId="164" fontId="3" fillId="0" borderId="35" xfId="0" applyNumberFormat="1" applyFont="1" applyFill="1" applyBorder="1" applyAlignment="1">
      <alignment horizontal="center" vertical="center"/>
    </xf>
    <xf numFmtId="164" fontId="3" fillId="0" borderId="27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left" vertical="center"/>
    </xf>
    <xf numFmtId="1" fontId="1" fillId="0" borderId="34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/>
    </xf>
    <xf numFmtId="1" fontId="1" fillId="0" borderId="38" xfId="0" applyNumberFormat="1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164" fontId="3" fillId="0" borderId="40" xfId="0" applyNumberFormat="1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right" vertical="center"/>
    </xf>
    <xf numFmtId="0" fontId="1" fillId="0" borderId="32" xfId="0" applyFont="1" applyBorder="1" applyAlignment="1">
      <alignment horizontal="center" vertical="center"/>
    </xf>
    <xf numFmtId="164" fontId="1" fillId="0" borderId="34" xfId="0" applyNumberFormat="1" applyFont="1" applyFill="1" applyBorder="1" applyAlignment="1">
      <alignment horizontal="center" vertical="center"/>
    </xf>
    <xf numFmtId="3" fontId="3" fillId="0" borderId="40" xfId="0" applyNumberFormat="1" applyFont="1" applyFill="1" applyBorder="1" applyAlignment="1">
      <alignment horizontal="center" vertical="center"/>
    </xf>
    <xf numFmtId="1" fontId="1" fillId="0" borderId="39" xfId="0" applyNumberFormat="1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164" fontId="3" fillId="0" borderId="31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164" fontId="4" fillId="0" borderId="23" xfId="0" applyNumberFormat="1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3" fontId="1" fillId="0" borderId="32" xfId="0" applyNumberFormat="1" applyFont="1" applyFill="1" applyBorder="1" applyAlignment="1">
      <alignment horizontal="center" vertical="center"/>
    </xf>
    <xf numFmtId="3" fontId="1" fillId="0" borderId="33" xfId="0" applyNumberFormat="1" applyFont="1" applyFill="1" applyBorder="1" applyAlignment="1">
      <alignment horizontal="center" vertical="center"/>
    </xf>
    <xf numFmtId="164" fontId="1" fillId="0" borderId="33" xfId="0" applyNumberFormat="1" applyFont="1" applyFill="1" applyBorder="1" applyAlignment="1">
      <alignment horizontal="center" vertical="center"/>
    </xf>
    <xf numFmtId="3" fontId="3" fillId="0" borderId="43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4" fillId="0" borderId="38" xfId="0" applyFont="1" applyFill="1" applyBorder="1" applyAlignment="1">
      <alignment horizontal="center" vertical="center"/>
    </xf>
    <xf numFmtId="164" fontId="4" fillId="0" borderId="39" xfId="0" applyNumberFormat="1" applyFont="1" applyFill="1" applyBorder="1" applyAlignment="1">
      <alignment horizontal="center" vertical="center"/>
    </xf>
    <xf numFmtId="1" fontId="1" fillId="0" borderId="26" xfId="0" applyNumberFormat="1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1" fontId="1" fillId="0" borderId="22" xfId="0" applyNumberFormat="1" applyFont="1" applyFill="1" applyBorder="1" applyAlignment="1">
      <alignment horizontal="center" vertical="center"/>
    </xf>
    <xf numFmtId="164" fontId="1" fillId="0" borderId="39" xfId="0" applyNumberFormat="1" applyFont="1" applyFill="1" applyBorder="1" applyAlignment="1">
      <alignment horizontal="center" vertical="center"/>
    </xf>
    <xf numFmtId="0" fontId="1" fillId="0" borderId="44" xfId="0" applyFont="1" applyFill="1" applyBorder="1" applyAlignment="1">
      <alignment horizontal="center" vertical="center"/>
    </xf>
    <xf numFmtId="0" fontId="1" fillId="0" borderId="45" xfId="0" applyFont="1" applyFill="1" applyBorder="1" applyAlignment="1">
      <alignment horizontal="center" vertical="center"/>
    </xf>
    <xf numFmtId="1" fontId="1" fillId="0" borderId="46" xfId="0" applyNumberFormat="1" applyFont="1" applyFill="1" applyBorder="1" applyAlignment="1">
      <alignment horizontal="center" vertical="center"/>
    </xf>
    <xf numFmtId="3" fontId="3" fillId="0" borderId="47" xfId="0" applyNumberFormat="1" applyFont="1" applyFill="1" applyBorder="1" applyAlignment="1">
      <alignment horizontal="center" vertical="center"/>
    </xf>
    <xf numFmtId="0" fontId="1" fillId="0" borderId="46" xfId="0" applyFont="1" applyFill="1" applyBorder="1" applyAlignment="1">
      <alignment horizontal="center" vertical="center"/>
    </xf>
    <xf numFmtId="164" fontId="3" fillId="0" borderId="47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3" fontId="3" fillId="0" borderId="4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165" fontId="3" fillId="0" borderId="16" xfId="0" applyNumberFormat="1" applyFont="1" applyFill="1" applyBorder="1" applyAlignment="1">
      <alignment horizontal="center" vertical="center"/>
    </xf>
    <xf numFmtId="3" fontId="3" fillId="0" borderId="12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S40"/>
  <sheetViews>
    <sheetView tabSelected="1" topLeftCell="F1" zoomScale="40" zoomScaleNormal="40" workbookViewId="0">
      <selection activeCell="Y47" sqref="Y47"/>
    </sheetView>
  </sheetViews>
  <sheetFormatPr defaultColWidth="9.6640625" defaultRowHeight="18" x14ac:dyDescent="0.3"/>
  <cols>
    <col min="1" max="1" width="1" style="53" customWidth="1"/>
    <col min="2" max="2" width="9.6640625" style="53" customWidth="1"/>
    <col min="3" max="4" width="13.6640625" style="53" customWidth="1"/>
    <col min="5" max="10" width="9.6640625" style="53" customWidth="1"/>
    <col min="11" max="11" width="13.6640625" style="53" customWidth="1"/>
    <col min="12" max="12" width="9.6640625" style="53"/>
    <col min="13" max="13" width="9.6640625" style="53" customWidth="1"/>
    <col min="14" max="14" width="13.6640625" style="53" customWidth="1"/>
    <col min="15" max="16" width="9.6640625" style="53" customWidth="1"/>
    <col min="17" max="17" width="13.6640625" style="53" customWidth="1"/>
    <col min="18" max="19" width="9.6640625" style="53" customWidth="1"/>
    <col min="20" max="22" width="13.6640625" style="53" customWidth="1"/>
    <col min="23" max="23" width="9.6640625" style="53"/>
    <col min="24" max="25" width="9.6640625" style="53" customWidth="1"/>
    <col min="26" max="28" width="13.6640625" style="53" customWidth="1"/>
    <col min="29" max="29" width="9.6640625" style="53"/>
    <col min="30" max="30" width="9.6640625" style="53" customWidth="1"/>
    <col min="31" max="32" width="13.6640625" style="53" customWidth="1"/>
    <col min="33" max="33" width="9.6640625" style="53" customWidth="1"/>
    <col min="34" max="34" width="13.6640625" style="53" customWidth="1"/>
    <col min="35" max="35" width="9.6640625" style="53"/>
    <col min="36" max="36" width="13.6640625" style="53" customWidth="1"/>
    <col min="37" max="37" width="9.6640625" style="53" customWidth="1"/>
    <col min="38" max="39" width="13.6640625" style="53" customWidth="1"/>
    <col min="40" max="40" width="9.6640625" style="53"/>
    <col min="41" max="41" width="22.33203125" style="132" bestFit="1" customWidth="1"/>
    <col min="42" max="42" width="11.6640625" style="53" customWidth="1"/>
    <col min="43" max="43" width="34.6640625" style="53" bestFit="1" customWidth="1"/>
    <col min="44" max="44" width="22" style="53" bestFit="1" customWidth="1"/>
    <col min="45" max="45" width="25.33203125" style="124" bestFit="1" customWidth="1"/>
    <col min="46" max="16384" width="9.6640625" style="53"/>
  </cols>
  <sheetData>
    <row r="1" spans="2:45" s="1" customFormat="1" ht="15" customHeight="1" thickBot="1" x14ac:dyDescent="0.35">
      <c r="AO1" s="2"/>
      <c r="AS1" s="3"/>
    </row>
    <row r="2" spans="2:45" s="1" customFormat="1" ht="30" customHeight="1" thickBot="1" x14ac:dyDescent="0.35">
      <c r="B2" s="4" t="s">
        <v>0</v>
      </c>
      <c r="C2" s="5"/>
      <c r="D2" s="6"/>
      <c r="E2" s="7" t="s">
        <v>1</v>
      </c>
      <c r="F2" s="4" t="s">
        <v>2</v>
      </c>
      <c r="G2" s="5"/>
      <c r="H2" s="5"/>
      <c r="I2" s="5"/>
      <c r="J2" s="6"/>
      <c r="K2" s="8" t="s">
        <v>3</v>
      </c>
      <c r="M2" s="9" t="s">
        <v>4</v>
      </c>
      <c r="N2" s="10"/>
      <c r="O2" s="10"/>
      <c r="P2" s="10"/>
      <c r="Q2" s="11"/>
      <c r="S2" s="9" t="s">
        <v>5</v>
      </c>
      <c r="T2" s="10"/>
      <c r="U2" s="10"/>
      <c r="V2" s="11"/>
      <c r="X2" s="9" t="s">
        <v>6</v>
      </c>
      <c r="Y2" s="10"/>
      <c r="Z2" s="10"/>
      <c r="AA2" s="10"/>
      <c r="AB2" s="11"/>
      <c r="AD2" s="9" t="s">
        <v>7</v>
      </c>
      <c r="AE2" s="10"/>
      <c r="AF2" s="10"/>
      <c r="AG2" s="10"/>
      <c r="AH2" s="11"/>
      <c r="AJ2" s="4" t="s">
        <v>8</v>
      </c>
      <c r="AK2" s="5"/>
      <c r="AL2" s="5"/>
      <c r="AM2" s="6"/>
      <c r="AO2" s="2"/>
      <c r="AS2" s="3"/>
    </row>
    <row r="3" spans="2:45" s="1" customFormat="1" ht="15" customHeight="1" thickBot="1" x14ac:dyDescent="0.35">
      <c r="C3" s="12"/>
      <c r="D3" s="13"/>
      <c r="E3" s="13"/>
      <c r="F3" s="13"/>
      <c r="G3" s="13"/>
      <c r="H3" s="13"/>
      <c r="I3" s="13"/>
      <c r="J3" s="13"/>
      <c r="K3" s="14"/>
      <c r="M3" s="15"/>
      <c r="N3" s="15"/>
      <c r="O3" s="15"/>
      <c r="P3" s="16"/>
      <c r="Q3" s="15"/>
      <c r="S3" s="15"/>
      <c r="T3" s="15"/>
      <c r="U3" s="15"/>
      <c r="V3" s="15"/>
      <c r="X3" s="15"/>
      <c r="Y3" s="15"/>
      <c r="Z3" s="15"/>
      <c r="AA3" s="15"/>
      <c r="AB3" s="15"/>
      <c r="AD3" s="15"/>
      <c r="AE3" s="15"/>
      <c r="AF3" s="15"/>
      <c r="AG3" s="15"/>
      <c r="AH3" s="15"/>
      <c r="AJ3" s="17"/>
      <c r="AK3" s="17"/>
      <c r="AL3" s="17"/>
      <c r="AM3" s="18"/>
      <c r="AO3" s="2"/>
      <c r="AS3" s="3"/>
    </row>
    <row r="4" spans="2:45" s="27" customFormat="1" ht="60" customHeight="1" thickBot="1" x14ac:dyDescent="0.35">
      <c r="B4" s="19" t="s">
        <v>9</v>
      </c>
      <c r="C4" s="20" t="s">
        <v>10</v>
      </c>
      <c r="D4" s="20" t="s">
        <v>11</v>
      </c>
      <c r="E4" s="21" t="s">
        <v>12</v>
      </c>
      <c r="F4" s="22" t="s">
        <v>13</v>
      </c>
      <c r="G4" s="23" t="s">
        <v>14</v>
      </c>
      <c r="H4" s="24" t="s">
        <v>15</v>
      </c>
      <c r="I4" s="24" t="s">
        <v>16</v>
      </c>
      <c r="J4" s="25" t="s">
        <v>17</v>
      </c>
      <c r="K4" s="26" t="s">
        <v>18</v>
      </c>
      <c r="M4" s="28" t="s">
        <v>19</v>
      </c>
      <c r="N4" s="29" t="s">
        <v>20</v>
      </c>
      <c r="O4" s="29" t="s">
        <v>21</v>
      </c>
      <c r="P4" s="30" t="s">
        <v>22</v>
      </c>
      <c r="Q4" s="31" t="s">
        <v>18</v>
      </c>
      <c r="S4" s="32" t="s">
        <v>19</v>
      </c>
      <c r="T4" s="33" t="s">
        <v>10</v>
      </c>
      <c r="U4" s="34" t="s">
        <v>11</v>
      </c>
      <c r="V4" s="35" t="s">
        <v>18</v>
      </c>
      <c r="X4" s="32" t="s">
        <v>23</v>
      </c>
      <c r="Y4" s="33" t="s">
        <v>19</v>
      </c>
      <c r="Z4" s="33" t="s">
        <v>10</v>
      </c>
      <c r="AA4" s="34" t="s">
        <v>11</v>
      </c>
      <c r="AB4" s="35" t="s">
        <v>18</v>
      </c>
      <c r="AD4" s="28" t="s">
        <v>19</v>
      </c>
      <c r="AE4" s="29" t="s">
        <v>10</v>
      </c>
      <c r="AF4" s="29" t="s">
        <v>11</v>
      </c>
      <c r="AG4" s="36" t="s">
        <v>23</v>
      </c>
      <c r="AH4" s="37" t="s">
        <v>22</v>
      </c>
      <c r="AJ4" s="38" t="s">
        <v>10</v>
      </c>
      <c r="AK4" s="39" t="s">
        <v>19</v>
      </c>
      <c r="AL4" s="40" t="s">
        <v>11</v>
      </c>
      <c r="AM4" s="41" t="s">
        <v>24</v>
      </c>
      <c r="AO4" s="42"/>
      <c r="AS4" s="43"/>
    </row>
    <row r="5" spans="2:45" ht="18" customHeight="1" thickBot="1" x14ac:dyDescent="0.35">
      <c r="B5" s="44">
        <v>1</v>
      </c>
      <c r="C5" s="45" t="s">
        <v>25</v>
      </c>
      <c r="D5" s="45">
        <v>707</v>
      </c>
      <c r="E5" s="46">
        <v>700</v>
      </c>
      <c r="F5" s="47">
        <v>24</v>
      </c>
      <c r="G5" s="48">
        <f t="shared" ref="G5:G38" si="0">100/(0.7*F5)*10000</f>
        <v>59523.809523809534</v>
      </c>
      <c r="H5" s="49">
        <v>57000</v>
      </c>
      <c r="I5" s="50">
        <v>26.6</v>
      </c>
      <c r="J5" s="51">
        <v>17964</v>
      </c>
      <c r="K5" s="52">
        <v>15332</v>
      </c>
      <c r="M5" s="54" t="s">
        <v>26</v>
      </c>
      <c r="N5" s="55"/>
      <c r="O5" s="55"/>
      <c r="P5" s="55"/>
      <c r="Q5" s="56"/>
      <c r="S5" s="44">
        <v>1</v>
      </c>
      <c r="T5" s="45" t="s">
        <v>25</v>
      </c>
      <c r="U5" s="57">
        <v>707</v>
      </c>
      <c r="V5" s="58">
        <v>15332</v>
      </c>
      <c r="X5" s="59">
        <v>300</v>
      </c>
      <c r="Y5" s="60">
        <v>1</v>
      </c>
      <c r="Z5" s="60" t="s">
        <v>27</v>
      </c>
      <c r="AA5" s="61" t="s">
        <v>28</v>
      </c>
      <c r="AB5" s="62">
        <v>13358</v>
      </c>
      <c r="AD5" s="44">
        <v>1</v>
      </c>
      <c r="AE5" s="45" t="s">
        <v>27</v>
      </c>
      <c r="AF5" s="45" t="s">
        <v>29</v>
      </c>
      <c r="AG5" s="57">
        <v>330</v>
      </c>
      <c r="AH5" s="63">
        <v>15</v>
      </c>
      <c r="AJ5" s="59" t="s">
        <v>30</v>
      </c>
      <c r="AK5" s="60">
        <v>1</v>
      </c>
      <c r="AL5" s="61" t="s">
        <v>31</v>
      </c>
      <c r="AM5" s="62">
        <v>14475</v>
      </c>
      <c r="AO5" s="64" t="s">
        <v>32</v>
      </c>
      <c r="AP5" s="65" t="s">
        <v>33</v>
      </c>
      <c r="AQ5" s="66"/>
      <c r="AR5" s="66"/>
      <c r="AS5" s="67"/>
    </row>
    <row r="6" spans="2:45" ht="18" customHeight="1" thickBot="1" x14ac:dyDescent="0.35">
      <c r="B6" s="68">
        <v>2</v>
      </c>
      <c r="C6" s="69" t="s">
        <v>34</v>
      </c>
      <c r="D6" s="70" t="s">
        <v>35</v>
      </c>
      <c r="E6" s="71">
        <v>660</v>
      </c>
      <c r="F6" s="72">
        <v>24</v>
      </c>
      <c r="G6" s="73">
        <f t="shared" si="0"/>
        <v>59523.809523809534</v>
      </c>
      <c r="H6" s="74">
        <v>65000</v>
      </c>
      <c r="I6" s="75">
        <v>25</v>
      </c>
      <c r="J6" s="73">
        <v>12875</v>
      </c>
      <c r="K6" s="76">
        <v>11228</v>
      </c>
      <c r="M6" s="77">
        <v>1</v>
      </c>
      <c r="N6" s="60" t="s">
        <v>30</v>
      </c>
      <c r="O6" s="60">
        <v>2</v>
      </c>
      <c r="P6" s="78">
        <v>22.2</v>
      </c>
      <c r="Q6" s="79">
        <v>13658</v>
      </c>
      <c r="S6" s="68">
        <v>2</v>
      </c>
      <c r="T6" s="69" t="s">
        <v>25</v>
      </c>
      <c r="U6" s="80">
        <v>600</v>
      </c>
      <c r="V6" s="79">
        <v>14926</v>
      </c>
      <c r="X6" s="81"/>
      <c r="Y6" s="82">
        <v>2</v>
      </c>
      <c r="Z6" s="82" t="s">
        <v>27</v>
      </c>
      <c r="AA6" s="83" t="s">
        <v>29</v>
      </c>
      <c r="AB6" s="84">
        <v>12595</v>
      </c>
      <c r="AD6" s="44">
        <v>2</v>
      </c>
      <c r="AE6" s="45" t="s">
        <v>27</v>
      </c>
      <c r="AF6" s="45" t="s">
        <v>28</v>
      </c>
      <c r="AG6" s="57">
        <v>370</v>
      </c>
      <c r="AH6" s="63">
        <v>16.399999999999999</v>
      </c>
      <c r="AJ6" s="85"/>
      <c r="AK6" s="86">
        <v>2</v>
      </c>
      <c r="AL6" s="87">
        <v>443</v>
      </c>
      <c r="AM6" s="88">
        <v>12841</v>
      </c>
      <c r="AO6" s="64" t="s">
        <v>36</v>
      </c>
      <c r="AP6" s="65" t="s">
        <v>37</v>
      </c>
      <c r="AQ6" s="66"/>
      <c r="AR6" s="66"/>
      <c r="AS6" s="67"/>
    </row>
    <row r="7" spans="2:45" ht="18" customHeight="1" thickBot="1" x14ac:dyDescent="0.35">
      <c r="B7" s="89">
        <v>3</v>
      </c>
      <c r="C7" s="82" t="s">
        <v>34</v>
      </c>
      <c r="D7" s="90">
        <v>6140</v>
      </c>
      <c r="E7" s="91">
        <v>650</v>
      </c>
      <c r="F7" s="83">
        <v>21.5</v>
      </c>
      <c r="G7" s="92">
        <f t="shared" si="0"/>
        <v>66445.182724252503</v>
      </c>
      <c r="H7" s="93">
        <v>66000</v>
      </c>
      <c r="I7" s="94">
        <v>25.8</v>
      </c>
      <c r="J7" s="92">
        <v>14002</v>
      </c>
      <c r="K7" s="95">
        <v>12081</v>
      </c>
      <c r="M7" s="96">
        <v>2</v>
      </c>
      <c r="N7" s="97" t="s">
        <v>25</v>
      </c>
      <c r="O7" s="97">
        <v>9</v>
      </c>
      <c r="P7" s="98">
        <v>23.2</v>
      </c>
      <c r="Q7" s="84">
        <v>13333</v>
      </c>
      <c r="S7" s="89">
        <v>3</v>
      </c>
      <c r="T7" s="82" t="s">
        <v>30</v>
      </c>
      <c r="U7" s="83" t="s">
        <v>31</v>
      </c>
      <c r="V7" s="84">
        <v>14475</v>
      </c>
      <c r="X7" s="81"/>
      <c r="Y7" s="82">
        <v>3</v>
      </c>
      <c r="Z7" s="82" t="s">
        <v>27</v>
      </c>
      <c r="AA7" s="83" t="s">
        <v>38</v>
      </c>
      <c r="AB7" s="84">
        <v>11633</v>
      </c>
      <c r="AD7" s="99">
        <v>3</v>
      </c>
      <c r="AE7" s="60" t="s">
        <v>27</v>
      </c>
      <c r="AF7" s="60" t="s">
        <v>38</v>
      </c>
      <c r="AG7" s="61">
        <v>350</v>
      </c>
      <c r="AH7" s="100">
        <v>17.399999999999999</v>
      </c>
      <c r="AJ7" s="44" t="s">
        <v>39</v>
      </c>
      <c r="AK7" s="45">
        <v>1</v>
      </c>
      <c r="AL7" s="57">
        <v>43</v>
      </c>
      <c r="AM7" s="58">
        <v>12126</v>
      </c>
      <c r="AO7" s="101" t="s">
        <v>40</v>
      </c>
      <c r="AP7" s="65" t="s">
        <v>41</v>
      </c>
      <c r="AQ7" s="65" t="s">
        <v>42</v>
      </c>
      <c r="AR7" s="65" t="s">
        <v>43</v>
      </c>
      <c r="AS7" s="102" t="s">
        <v>44</v>
      </c>
    </row>
    <row r="8" spans="2:45" ht="18" customHeight="1" thickBot="1" x14ac:dyDescent="0.35">
      <c r="B8" s="89">
        <v>4</v>
      </c>
      <c r="C8" s="82" t="s">
        <v>34</v>
      </c>
      <c r="D8" s="90">
        <v>6102</v>
      </c>
      <c r="E8" s="91">
        <v>610</v>
      </c>
      <c r="F8" s="83">
        <v>21.5</v>
      </c>
      <c r="G8" s="92">
        <f t="shared" si="0"/>
        <v>66445.182724252503</v>
      </c>
      <c r="H8" s="93">
        <v>67000</v>
      </c>
      <c r="I8" s="94">
        <v>22.7</v>
      </c>
      <c r="J8" s="92">
        <v>14473</v>
      </c>
      <c r="K8" s="95">
        <v>13009</v>
      </c>
      <c r="M8" s="96">
        <v>3</v>
      </c>
      <c r="N8" s="82" t="s">
        <v>27</v>
      </c>
      <c r="O8" s="82">
        <v>7</v>
      </c>
      <c r="P8" s="103">
        <v>21</v>
      </c>
      <c r="Q8" s="84">
        <v>12855</v>
      </c>
      <c r="S8" s="89">
        <v>4</v>
      </c>
      <c r="T8" s="82" t="s">
        <v>34</v>
      </c>
      <c r="U8" s="83">
        <v>4000</v>
      </c>
      <c r="V8" s="84">
        <v>14358</v>
      </c>
      <c r="X8" s="81"/>
      <c r="Y8" s="82">
        <v>4</v>
      </c>
      <c r="Z8" s="82" t="s">
        <v>45</v>
      </c>
      <c r="AA8" s="104">
        <v>398</v>
      </c>
      <c r="AB8" s="84">
        <v>10754</v>
      </c>
      <c r="AD8" s="105">
        <v>4</v>
      </c>
      <c r="AE8" s="86" t="s">
        <v>45</v>
      </c>
      <c r="AF8" s="106">
        <v>3114</v>
      </c>
      <c r="AG8" s="87">
        <v>330</v>
      </c>
      <c r="AH8" s="107">
        <v>17.399999999999999</v>
      </c>
      <c r="AJ8" s="59" t="s">
        <v>34</v>
      </c>
      <c r="AK8" s="60">
        <v>1</v>
      </c>
      <c r="AL8" s="61">
        <v>4000</v>
      </c>
      <c r="AM8" s="62">
        <v>14358</v>
      </c>
      <c r="AO8" s="101"/>
      <c r="AP8" s="65" t="s">
        <v>37</v>
      </c>
      <c r="AQ8" s="65" t="s">
        <v>46</v>
      </c>
      <c r="AR8" s="65" t="s">
        <v>47</v>
      </c>
      <c r="AS8" s="102" t="s">
        <v>48</v>
      </c>
    </row>
    <row r="9" spans="2:45" ht="18" customHeight="1" x14ac:dyDescent="0.3">
      <c r="B9" s="89">
        <v>5</v>
      </c>
      <c r="C9" s="82" t="s">
        <v>34</v>
      </c>
      <c r="D9" s="90">
        <v>6000</v>
      </c>
      <c r="E9" s="91">
        <v>600</v>
      </c>
      <c r="F9" s="83">
        <v>21.5</v>
      </c>
      <c r="G9" s="92">
        <f t="shared" si="0"/>
        <v>66445.182724252503</v>
      </c>
      <c r="H9" s="93">
        <v>65000</v>
      </c>
      <c r="I9" s="94">
        <v>23.1</v>
      </c>
      <c r="J9" s="92">
        <v>14695</v>
      </c>
      <c r="K9" s="95">
        <v>13140</v>
      </c>
      <c r="M9" s="96">
        <v>4</v>
      </c>
      <c r="N9" s="82" t="s">
        <v>39</v>
      </c>
      <c r="O9" s="97">
        <v>1</v>
      </c>
      <c r="P9" s="98">
        <v>21.1</v>
      </c>
      <c r="Q9" s="84">
        <v>12126</v>
      </c>
      <c r="S9" s="89">
        <v>5</v>
      </c>
      <c r="T9" s="82" t="s">
        <v>25</v>
      </c>
      <c r="U9" s="83">
        <v>555</v>
      </c>
      <c r="V9" s="84">
        <v>14331</v>
      </c>
      <c r="X9" s="81"/>
      <c r="Y9" s="82">
        <v>5</v>
      </c>
      <c r="Z9" s="82" t="s">
        <v>45</v>
      </c>
      <c r="AA9" s="104">
        <v>3114</v>
      </c>
      <c r="AB9" s="84">
        <v>10629</v>
      </c>
      <c r="AD9" s="68">
        <v>5</v>
      </c>
      <c r="AE9" s="69" t="s">
        <v>34</v>
      </c>
      <c r="AF9" s="70" t="s">
        <v>49</v>
      </c>
      <c r="AG9" s="80">
        <v>490</v>
      </c>
      <c r="AH9" s="108">
        <v>18.100000000000001</v>
      </c>
      <c r="AJ9" s="81"/>
      <c r="AK9" s="82">
        <v>2</v>
      </c>
      <c r="AL9" s="104">
        <v>5051</v>
      </c>
      <c r="AM9" s="84">
        <v>13154</v>
      </c>
      <c r="AO9" s="109"/>
      <c r="AP9" s="65" t="s">
        <v>50</v>
      </c>
      <c r="AQ9" s="65" t="s">
        <v>51</v>
      </c>
      <c r="AR9" s="65" t="s">
        <v>52</v>
      </c>
      <c r="AS9" s="102" t="s">
        <v>48</v>
      </c>
    </row>
    <row r="10" spans="2:45" ht="18" customHeight="1" thickBot="1" x14ac:dyDescent="0.35">
      <c r="B10" s="89">
        <v>6</v>
      </c>
      <c r="C10" s="82" t="s">
        <v>25</v>
      </c>
      <c r="D10" s="82">
        <v>666</v>
      </c>
      <c r="E10" s="91">
        <v>600</v>
      </c>
      <c r="F10" s="83">
        <v>22.5</v>
      </c>
      <c r="G10" s="92">
        <f t="shared" si="0"/>
        <v>63492.063492063498</v>
      </c>
      <c r="H10" s="93">
        <v>62000</v>
      </c>
      <c r="I10" s="94">
        <v>25.1</v>
      </c>
      <c r="J10" s="92">
        <v>13947</v>
      </c>
      <c r="K10" s="95">
        <v>12147</v>
      </c>
      <c r="M10" s="96">
        <v>5</v>
      </c>
      <c r="N10" s="97" t="s">
        <v>45</v>
      </c>
      <c r="O10" s="82">
        <v>5</v>
      </c>
      <c r="P10" s="103">
        <v>19.100000000000001</v>
      </c>
      <c r="Q10" s="84">
        <v>12112</v>
      </c>
      <c r="S10" s="89">
        <v>6</v>
      </c>
      <c r="T10" s="82" t="s">
        <v>27</v>
      </c>
      <c r="U10" s="83" t="s">
        <v>53</v>
      </c>
      <c r="V10" s="84">
        <v>14074</v>
      </c>
      <c r="X10" s="85"/>
      <c r="Y10" s="86">
        <v>6</v>
      </c>
      <c r="Z10" s="86" t="s">
        <v>34</v>
      </c>
      <c r="AA10" s="110">
        <v>3023</v>
      </c>
      <c r="AB10" s="88">
        <v>8654</v>
      </c>
      <c r="AD10" s="111">
        <v>6</v>
      </c>
      <c r="AE10" s="112" t="s">
        <v>45</v>
      </c>
      <c r="AF10" s="113" t="s">
        <v>54</v>
      </c>
      <c r="AG10" s="114">
        <v>400</v>
      </c>
      <c r="AH10" s="115">
        <v>18.3</v>
      </c>
      <c r="AJ10" s="81"/>
      <c r="AK10" s="82">
        <v>3</v>
      </c>
      <c r="AL10" s="104">
        <v>6000</v>
      </c>
      <c r="AM10" s="84">
        <v>13140</v>
      </c>
      <c r="AO10" s="101" t="s">
        <v>55</v>
      </c>
      <c r="AP10" s="65" t="s">
        <v>56</v>
      </c>
      <c r="AQ10" s="65" t="s">
        <v>57</v>
      </c>
      <c r="AR10" s="65" t="s">
        <v>58</v>
      </c>
      <c r="AS10" s="116" t="s">
        <v>59</v>
      </c>
    </row>
    <row r="11" spans="2:45" ht="18" customHeight="1" thickBot="1" x14ac:dyDescent="0.35">
      <c r="B11" s="89">
        <v>7</v>
      </c>
      <c r="C11" s="82" t="s">
        <v>25</v>
      </c>
      <c r="D11" s="82">
        <v>606</v>
      </c>
      <c r="E11" s="91">
        <v>600</v>
      </c>
      <c r="F11" s="83">
        <v>22.5</v>
      </c>
      <c r="G11" s="92">
        <f t="shared" si="0"/>
        <v>63492.063492063498</v>
      </c>
      <c r="H11" s="93">
        <v>61000</v>
      </c>
      <c r="I11" s="94">
        <v>23.3</v>
      </c>
      <c r="J11" s="92">
        <v>15222</v>
      </c>
      <c r="K11" s="95">
        <v>13575</v>
      </c>
      <c r="M11" s="117">
        <v>6</v>
      </c>
      <c r="N11" s="86" t="s">
        <v>34</v>
      </c>
      <c r="O11" s="86">
        <v>10</v>
      </c>
      <c r="P11" s="118">
        <v>22.4</v>
      </c>
      <c r="Q11" s="119">
        <v>12044</v>
      </c>
      <c r="S11" s="111">
        <v>7</v>
      </c>
      <c r="T11" s="112" t="s">
        <v>45</v>
      </c>
      <c r="U11" s="120" t="s">
        <v>54</v>
      </c>
      <c r="V11" s="119">
        <v>14014</v>
      </c>
      <c r="X11" s="121">
        <v>400</v>
      </c>
      <c r="Y11" s="69">
        <v>1</v>
      </c>
      <c r="Z11" s="69" t="s">
        <v>34</v>
      </c>
      <c r="AA11" s="80">
        <v>4000</v>
      </c>
      <c r="AB11" s="79">
        <v>14358</v>
      </c>
      <c r="AD11" s="99">
        <v>7</v>
      </c>
      <c r="AE11" s="60" t="s">
        <v>30</v>
      </c>
      <c r="AF11" s="60">
        <v>443</v>
      </c>
      <c r="AG11" s="61">
        <v>400</v>
      </c>
      <c r="AH11" s="100">
        <v>19.100000000000001</v>
      </c>
      <c r="AJ11" s="81"/>
      <c r="AK11" s="82">
        <v>4</v>
      </c>
      <c r="AL11" s="104">
        <v>6102</v>
      </c>
      <c r="AM11" s="84">
        <v>13009</v>
      </c>
      <c r="AO11" s="109"/>
      <c r="AP11" s="122" t="s">
        <v>60</v>
      </c>
      <c r="AQ11" s="122" t="s">
        <v>61</v>
      </c>
      <c r="AR11" s="122" t="s">
        <v>62</v>
      </c>
      <c r="AS11" s="116" t="s">
        <v>63</v>
      </c>
    </row>
    <row r="12" spans="2:45" ht="18" customHeight="1" thickBot="1" x14ac:dyDescent="0.35">
      <c r="B12" s="89">
        <v>8</v>
      </c>
      <c r="C12" s="82" t="s">
        <v>25</v>
      </c>
      <c r="D12" s="82">
        <v>600</v>
      </c>
      <c r="E12" s="91">
        <v>600</v>
      </c>
      <c r="F12" s="83">
        <v>22.5</v>
      </c>
      <c r="G12" s="92">
        <f t="shared" si="0"/>
        <v>63492.063492063498</v>
      </c>
      <c r="H12" s="93">
        <v>56000</v>
      </c>
      <c r="I12" s="94">
        <v>24.6</v>
      </c>
      <c r="J12" s="92">
        <v>17024</v>
      </c>
      <c r="K12" s="95">
        <v>14926</v>
      </c>
      <c r="M12" s="54" t="s">
        <v>23</v>
      </c>
      <c r="N12" s="55"/>
      <c r="O12" s="55"/>
      <c r="P12" s="55"/>
      <c r="Q12" s="56"/>
      <c r="S12" s="68">
        <v>8</v>
      </c>
      <c r="T12" s="69" t="s">
        <v>27</v>
      </c>
      <c r="U12" s="80" t="s">
        <v>64</v>
      </c>
      <c r="V12" s="79">
        <v>13910</v>
      </c>
      <c r="X12" s="81"/>
      <c r="Y12" s="82">
        <v>2</v>
      </c>
      <c r="Z12" s="82" t="s">
        <v>45</v>
      </c>
      <c r="AA12" s="104" t="s">
        <v>54</v>
      </c>
      <c r="AB12" s="84">
        <v>14014</v>
      </c>
      <c r="AD12" s="89">
        <v>8</v>
      </c>
      <c r="AE12" s="82" t="s">
        <v>25</v>
      </c>
      <c r="AF12" s="82">
        <v>4007</v>
      </c>
      <c r="AG12" s="83">
        <v>400</v>
      </c>
      <c r="AH12" s="123">
        <v>19.100000000000001</v>
      </c>
      <c r="AJ12" s="81"/>
      <c r="AK12" s="82">
        <v>5</v>
      </c>
      <c r="AL12" s="104">
        <v>6140</v>
      </c>
      <c r="AM12" s="84">
        <v>12081</v>
      </c>
      <c r="AO12" s="64" t="s">
        <v>65</v>
      </c>
      <c r="AP12" s="65" t="s">
        <v>66</v>
      </c>
    </row>
    <row r="13" spans="2:45" ht="18" customHeight="1" x14ac:dyDescent="0.3">
      <c r="B13" s="89">
        <v>9</v>
      </c>
      <c r="C13" s="82" t="s">
        <v>27</v>
      </c>
      <c r="D13" s="82" t="s">
        <v>64</v>
      </c>
      <c r="E13" s="91">
        <v>640</v>
      </c>
      <c r="F13" s="83">
        <v>20.5</v>
      </c>
      <c r="G13" s="92">
        <f t="shared" si="0"/>
        <v>69686.411149825784</v>
      </c>
      <c r="H13" s="93">
        <v>78000</v>
      </c>
      <c r="I13" s="94">
        <v>25.7</v>
      </c>
      <c r="J13" s="92">
        <v>16100</v>
      </c>
      <c r="K13" s="95">
        <v>13910</v>
      </c>
      <c r="M13" s="77">
        <v>1</v>
      </c>
      <c r="N13" s="125">
        <v>700</v>
      </c>
      <c r="O13" s="125">
        <v>1</v>
      </c>
      <c r="P13" s="126">
        <v>26.6</v>
      </c>
      <c r="Q13" s="79">
        <v>15332</v>
      </c>
      <c r="S13" s="89">
        <v>9</v>
      </c>
      <c r="T13" s="82" t="s">
        <v>25</v>
      </c>
      <c r="U13" s="83">
        <v>606</v>
      </c>
      <c r="V13" s="84">
        <v>13575</v>
      </c>
      <c r="X13" s="81"/>
      <c r="Y13" s="82">
        <v>3</v>
      </c>
      <c r="Z13" s="82" t="s">
        <v>27</v>
      </c>
      <c r="AA13" s="83" t="s">
        <v>67</v>
      </c>
      <c r="AB13" s="84">
        <v>13337</v>
      </c>
      <c r="AD13" s="89">
        <v>9</v>
      </c>
      <c r="AE13" s="82" t="s">
        <v>45</v>
      </c>
      <c r="AF13" s="90" t="s">
        <v>68</v>
      </c>
      <c r="AG13" s="83">
        <v>450</v>
      </c>
      <c r="AH13" s="123">
        <v>19.2</v>
      </c>
      <c r="AJ13" s="81"/>
      <c r="AK13" s="82">
        <v>6</v>
      </c>
      <c r="AL13" s="104" t="s">
        <v>69</v>
      </c>
      <c r="AM13" s="84">
        <v>11892</v>
      </c>
      <c r="AO13" s="64" t="s">
        <v>70</v>
      </c>
      <c r="AP13" s="65" t="s">
        <v>71</v>
      </c>
    </row>
    <row r="14" spans="2:45" ht="18" customHeight="1" thickBot="1" x14ac:dyDescent="0.35">
      <c r="B14" s="111">
        <v>10</v>
      </c>
      <c r="C14" s="112" t="s">
        <v>27</v>
      </c>
      <c r="D14" s="112" t="s">
        <v>53</v>
      </c>
      <c r="E14" s="127">
        <v>630</v>
      </c>
      <c r="F14" s="114">
        <v>20.5</v>
      </c>
      <c r="G14" s="128">
        <f t="shared" si="0"/>
        <v>69686.411149825784</v>
      </c>
      <c r="H14" s="129">
        <v>67000</v>
      </c>
      <c r="I14" s="130">
        <v>27.4</v>
      </c>
      <c r="J14" s="128">
        <v>16671</v>
      </c>
      <c r="K14" s="131">
        <v>14074</v>
      </c>
      <c r="M14" s="96">
        <v>2</v>
      </c>
      <c r="N14" s="97">
        <v>600</v>
      </c>
      <c r="O14" s="97">
        <v>9</v>
      </c>
      <c r="P14" s="98">
        <v>24.7</v>
      </c>
      <c r="Q14" s="84">
        <v>13121</v>
      </c>
      <c r="S14" s="89">
        <v>10</v>
      </c>
      <c r="T14" s="82" t="s">
        <v>25</v>
      </c>
      <c r="U14" s="83">
        <v>427</v>
      </c>
      <c r="V14" s="84">
        <v>13528</v>
      </c>
      <c r="X14" s="81"/>
      <c r="Y14" s="82">
        <v>4</v>
      </c>
      <c r="Z14" s="82" t="s">
        <v>25</v>
      </c>
      <c r="AA14" s="83">
        <v>427</v>
      </c>
      <c r="AB14" s="84">
        <v>13528</v>
      </c>
      <c r="AD14" s="89">
        <v>10</v>
      </c>
      <c r="AE14" s="82" t="s">
        <v>25</v>
      </c>
      <c r="AF14" s="82">
        <v>427</v>
      </c>
      <c r="AG14" s="83">
        <v>400</v>
      </c>
      <c r="AH14" s="123">
        <v>19.5</v>
      </c>
      <c r="AJ14" s="81"/>
      <c r="AK14" s="82">
        <v>7</v>
      </c>
      <c r="AL14" s="104">
        <v>4051</v>
      </c>
      <c r="AM14" s="84">
        <v>11608</v>
      </c>
    </row>
    <row r="15" spans="2:45" ht="18" customHeight="1" thickBot="1" x14ac:dyDescent="0.35">
      <c r="B15" s="68">
        <v>11</v>
      </c>
      <c r="C15" s="69" t="s">
        <v>34</v>
      </c>
      <c r="D15" s="70">
        <v>5051</v>
      </c>
      <c r="E15" s="71">
        <v>580</v>
      </c>
      <c r="F15" s="80">
        <v>21.5</v>
      </c>
      <c r="G15" s="73">
        <f t="shared" si="0"/>
        <v>66445.182724252503</v>
      </c>
      <c r="H15" s="74">
        <v>66000</v>
      </c>
      <c r="I15" s="75">
        <v>23.4</v>
      </c>
      <c r="J15" s="73">
        <v>14768</v>
      </c>
      <c r="K15" s="76">
        <v>13154</v>
      </c>
      <c r="M15" s="96">
        <v>3</v>
      </c>
      <c r="N15" s="97">
        <v>400</v>
      </c>
      <c r="O15" s="97">
        <v>11</v>
      </c>
      <c r="P15" s="98">
        <v>19.600000000000001</v>
      </c>
      <c r="Q15" s="84">
        <v>12746</v>
      </c>
      <c r="S15" s="89">
        <v>11</v>
      </c>
      <c r="T15" s="82" t="s">
        <v>27</v>
      </c>
      <c r="U15" s="83" t="s">
        <v>28</v>
      </c>
      <c r="V15" s="84">
        <v>13358</v>
      </c>
      <c r="X15" s="81"/>
      <c r="Y15" s="82">
        <v>5</v>
      </c>
      <c r="Z15" s="82" t="s">
        <v>45</v>
      </c>
      <c r="AA15" s="104" t="s">
        <v>68</v>
      </c>
      <c r="AB15" s="84">
        <v>12843</v>
      </c>
      <c r="AD15" s="105">
        <v>11</v>
      </c>
      <c r="AE15" s="86" t="s">
        <v>34</v>
      </c>
      <c r="AF15" s="106">
        <v>4051</v>
      </c>
      <c r="AG15" s="87">
        <v>420</v>
      </c>
      <c r="AH15" s="107">
        <v>19.7</v>
      </c>
      <c r="AJ15" s="81"/>
      <c r="AK15" s="82">
        <v>8</v>
      </c>
      <c r="AL15" s="104" t="s">
        <v>49</v>
      </c>
      <c r="AM15" s="84">
        <v>11312</v>
      </c>
    </row>
    <row r="16" spans="2:45" ht="18" customHeight="1" x14ac:dyDescent="0.3">
      <c r="B16" s="89">
        <v>12</v>
      </c>
      <c r="C16" s="82" t="s">
        <v>34</v>
      </c>
      <c r="D16" s="90" t="s">
        <v>69</v>
      </c>
      <c r="E16" s="91">
        <v>580</v>
      </c>
      <c r="F16" s="83">
        <v>22.5</v>
      </c>
      <c r="G16" s="92">
        <f t="shared" si="0"/>
        <v>63492.063492063498</v>
      </c>
      <c r="H16" s="93">
        <v>63000</v>
      </c>
      <c r="I16" s="94">
        <v>24.7</v>
      </c>
      <c r="J16" s="92">
        <v>13582</v>
      </c>
      <c r="K16" s="95">
        <v>11892</v>
      </c>
      <c r="M16" s="96">
        <v>4</v>
      </c>
      <c r="N16" s="97">
        <v>500</v>
      </c>
      <c r="O16" s="97">
        <v>7</v>
      </c>
      <c r="P16" s="98">
        <v>23.9</v>
      </c>
      <c r="Q16" s="84">
        <v>12738</v>
      </c>
      <c r="S16" s="89">
        <v>12</v>
      </c>
      <c r="T16" s="82" t="s">
        <v>27</v>
      </c>
      <c r="U16" s="83" t="s">
        <v>67</v>
      </c>
      <c r="V16" s="84">
        <v>13337</v>
      </c>
      <c r="X16" s="81"/>
      <c r="Y16" s="82">
        <v>6</v>
      </c>
      <c r="Z16" s="82" t="s">
        <v>30</v>
      </c>
      <c r="AA16" s="83">
        <v>443</v>
      </c>
      <c r="AB16" s="84">
        <v>12841</v>
      </c>
      <c r="AD16" s="68">
        <v>12</v>
      </c>
      <c r="AE16" s="69" t="s">
        <v>45</v>
      </c>
      <c r="AF16" s="70" t="s">
        <v>72</v>
      </c>
      <c r="AG16" s="80">
        <v>400</v>
      </c>
      <c r="AH16" s="108">
        <v>20.100000000000001</v>
      </c>
      <c r="AJ16" s="81"/>
      <c r="AK16" s="82">
        <v>9</v>
      </c>
      <c r="AL16" s="104" t="s">
        <v>35</v>
      </c>
      <c r="AM16" s="84">
        <v>11228</v>
      </c>
    </row>
    <row r="17" spans="2:39" ht="18" customHeight="1" thickBot="1" x14ac:dyDescent="0.35">
      <c r="B17" s="89">
        <v>13</v>
      </c>
      <c r="C17" s="82" t="s">
        <v>25</v>
      </c>
      <c r="D17" s="82">
        <v>560</v>
      </c>
      <c r="E17" s="91">
        <v>500</v>
      </c>
      <c r="F17" s="83">
        <v>22.5</v>
      </c>
      <c r="G17" s="92">
        <f t="shared" si="0"/>
        <v>63492.063492063498</v>
      </c>
      <c r="H17" s="93">
        <v>58000</v>
      </c>
      <c r="I17" s="94">
        <v>22.2</v>
      </c>
      <c r="J17" s="92">
        <v>14331</v>
      </c>
      <c r="K17" s="95">
        <v>12965</v>
      </c>
      <c r="M17" s="111">
        <v>5</v>
      </c>
      <c r="N17" s="133">
        <v>300</v>
      </c>
      <c r="O17" s="133">
        <v>6</v>
      </c>
      <c r="P17" s="134">
        <v>18</v>
      </c>
      <c r="Q17" s="119">
        <v>11271</v>
      </c>
      <c r="S17" s="89">
        <v>13</v>
      </c>
      <c r="T17" s="82" t="s">
        <v>34</v>
      </c>
      <c r="U17" s="104">
        <v>5051</v>
      </c>
      <c r="V17" s="84">
        <v>13154</v>
      </c>
      <c r="X17" s="81"/>
      <c r="Y17" s="82">
        <v>7</v>
      </c>
      <c r="Z17" s="82" t="s">
        <v>45</v>
      </c>
      <c r="AA17" s="104" t="s">
        <v>72</v>
      </c>
      <c r="AB17" s="84">
        <v>12318</v>
      </c>
      <c r="AD17" s="89">
        <v>13</v>
      </c>
      <c r="AE17" s="82" t="s">
        <v>34</v>
      </c>
      <c r="AF17" s="82">
        <v>4000</v>
      </c>
      <c r="AG17" s="83">
        <v>450</v>
      </c>
      <c r="AH17" s="123">
        <v>20.2</v>
      </c>
      <c r="AJ17" s="85"/>
      <c r="AK17" s="86">
        <v>10</v>
      </c>
      <c r="AL17" s="110">
        <v>3023</v>
      </c>
      <c r="AM17" s="88">
        <v>8654</v>
      </c>
    </row>
    <row r="18" spans="2:39" ht="18" customHeight="1" thickBot="1" x14ac:dyDescent="0.35">
      <c r="B18" s="89">
        <v>14</v>
      </c>
      <c r="C18" s="82" t="s">
        <v>25</v>
      </c>
      <c r="D18" s="82">
        <v>555</v>
      </c>
      <c r="E18" s="91">
        <v>500</v>
      </c>
      <c r="F18" s="83">
        <v>22.5</v>
      </c>
      <c r="G18" s="92">
        <f t="shared" si="0"/>
        <v>63492.063492063498</v>
      </c>
      <c r="H18" s="93">
        <v>64000</v>
      </c>
      <c r="I18" s="94">
        <v>24.9</v>
      </c>
      <c r="J18" s="92">
        <v>16411</v>
      </c>
      <c r="K18" s="95">
        <v>14331</v>
      </c>
      <c r="S18" s="89">
        <v>14</v>
      </c>
      <c r="T18" s="82" t="s">
        <v>34</v>
      </c>
      <c r="U18" s="104">
        <v>6000</v>
      </c>
      <c r="V18" s="84">
        <v>13140</v>
      </c>
      <c r="X18" s="81"/>
      <c r="Y18" s="82">
        <v>8</v>
      </c>
      <c r="Z18" s="82" t="s">
        <v>39</v>
      </c>
      <c r="AA18" s="83">
        <v>43</v>
      </c>
      <c r="AB18" s="84">
        <v>12126</v>
      </c>
      <c r="AD18" s="111">
        <v>14</v>
      </c>
      <c r="AE18" s="112" t="s">
        <v>45</v>
      </c>
      <c r="AF18" s="113">
        <v>398</v>
      </c>
      <c r="AG18" s="114">
        <v>300</v>
      </c>
      <c r="AH18" s="115">
        <v>20.3</v>
      </c>
      <c r="AJ18" s="121" t="s">
        <v>45</v>
      </c>
      <c r="AK18" s="69">
        <v>1</v>
      </c>
      <c r="AL18" s="135" t="s">
        <v>54</v>
      </c>
      <c r="AM18" s="79">
        <v>14014</v>
      </c>
    </row>
    <row r="19" spans="2:39" ht="18" customHeight="1" thickBot="1" x14ac:dyDescent="0.35">
      <c r="B19" s="89">
        <v>15</v>
      </c>
      <c r="C19" s="82" t="s">
        <v>25</v>
      </c>
      <c r="D19" s="82">
        <v>548</v>
      </c>
      <c r="E19" s="91">
        <v>500</v>
      </c>
      <c r="F19" s="83">
        <v>22.5</v>
      </c>
      <c r="G19" s="92">
        <f t="shared" si="0"/>
        <v>63492.063492063498</v>
      </c>
      <c r="H19" s="93">
        <v>60000</v>
      </c>
      <c r="I19" s="94">
        <v>23.2</v>
      </c>
      <c r="J19" s="92">
        <v>12622</v>
      </c>
      <c r="K19" s="95">
        <v>11272</v>
      </c>
      <c r="S19" s="111">
        <v>15</v>
      </c>
      <c r="T19" s="112" t="s">
        <v>34</v>
      </c>
      <c r="U19" s="120">
        <v>6102</v>
      </c>
      <c r="V19" s="119">
        <v>13009</v>
      </c>
      <c r="X19" s="81"/>
      <c r="Y19" s="82">
        <v>9</v>
      </c>
      <c r="Z19" s="82" t="s">
        <v>25</v>
      </c>
      <c r="AA19" s="83">
        <v>4007</v>
      </c>
      <c r="AB19" s="84">
        <v>11922</v>
      </c>
      <c r="AD19" s="99">
        <v>15</v>
      </c>
      <c r="AE19" s="60" t="s">
        <v>27</v>
      </c>
      <c r="AF19" s="60" t="s">
        <v>67</v>
      </c>
      <c r="AG19" s="61">
        <v>480</v>
      </c>
      <c r="AH19" s="100">
        <v>21.1</v>
      </c>
      <c r="AJ19" s="81"/>
      <c r="AK19" s="82">
        <v>2</v>
      </c>
      <c r="AL19" s="104" t="s">
        <v>68</v>
      </c>
      <c r="AM19" s="84">
        <v>12843</v>
      </c>
    </row>
    <row r="20" spans="2:39" ht="18" customHeight="1" x14ac:dyDescent="0.3">
      <c r="B20" s="89">
        <v>16</v>
      </c>
      <c r="C20" s="82" t="s">
        <v>30</v>
      </c>
      <c r="D20" s="82" t="s">
        <v>31</v>
      </c>
      <c r="E20" s="91">
        <v>580</v>
      </c>
      <c r="F20" s="83">
        <v>20.5</v>
      </c>
      <c r="G20" s="92">
        <f t="shared" si="0"/>
        <v>69686.411149825784</v>
      </c>
      <c r="H20" s="93">
        <v>68000</v>
      </c>
      <c r="I20" s="94">
        <v>25.2</v>
      </c>
      <c r="J20" s="92">
        <v>16643</v>
      </c>
      <c r="K20" s="95">
        <v>14475</v>
      </c>
      <c r="S20" s="68">
        <v>16</v>
      </c>
      <c r="T20" s="69" t="s">
        <v>25</v>
      </c>
      <c r="U20" s="80">
        <v>560</v>
      </c>
      <c r="V20" s="79">
        <v>12965</v>
      </c>
      <c r="X20" s="81"/>
      <c r="Y20" s="82">
        <v>10</v>
      </c>
      <c r="Z20" s="82" t="s">
        <v>34</v>
      </c>
      <c r="AA20" s="104">
        <v>4051</v>
      </c>
      <c r="AB20" s="84">
        <v>11608</v>
      </c>
      <c r="AD20" s="89">
        <v>16</v>
      </c>
      <c r="AE20" s="82" t="s">
        <v>39</v>
      </c>
      <c r="AF20" s="82">
        <v>43</v>
      </c>
      <c r="AG20" s="83">
        <v>400</v>
      </c>
      <c r="AH20" s="123">
        <v>21.1</v>
      </c>
      <c r="AJ20" s="81"/>
      <c r="AK20" s="82">
        <v>3</v>
      </c>
      <c r="AL20" s="104" t="s">
        <v>72</v>
      </c>
      <c r="AM20" s="84">
        <v>12318</v>
      </c>
    </row>
    <row r="21" spans="2:39" ht="18" customHeight="1" thickBot="1" x14ac:dyDescent="0.35">
      <c r="B21" s="111">
        <v>17</v>
      </c>
      <c r="C21" s="112" t="s">
        <v>27</v>
      </c>
      <c r="D21" s="112" t="s">
        <v>73</v>
      </c>
      <c r="E21" s="127">
        <v>550</v>
      </c>
      <c r="F21" s="114">
        <v>19.5</v>
      </c>
      <c r="G21" s="128">
        <f t="shared" si="0"/>
        <v>73260.073260073259</v>
      </c>
      <c r="H21" s="129">
        <v>78000</v>
      </c>
      <c r="I21" s="130">
        <v>24</v>
      </c>
      <c r="J21" s="128">
        <v>12534</v>
      </c>
      <c r="K21" s="131">
        <v>11077</v>
      </c>
      <c r="S21" s="89">
        <v>17</v>
      </c>
      <c r="T21" s="82" t="s">
        <v>45</v>
      </c>
      <c r="U21" s="104" t="s">
        <v>68</v>
      </c>
      <c r="V21" s="84">
        <v>12843</v>
      </c>
      <c r="X21" s="136"/>
      <c r="Y21" s="112">
        <v>11</v>
      </c>
      <c r="Z21" s="112" t="s">
        <v>34</v>
      </c>
      <c r="AA21" s="120" t="s">
        <v>49</v>
      </c>
      <c r="AB21" s="119">
        <v>11312</v>
      </c>
      <c r="AD21" s="105">
        <v>17</v>
      </c>
      <c r="AE21" s="86" t="s">
        <v>34</v>
      </c>
      <c r="AF21" s="106">
        <v>3023</v>
      </c>
      <c r="AG21" s="87">
        <v>390</v>
      </c>
      <c r="AH21" s="107">
        <v>21.7</v>
      </c>
      <c r="AJ21" s="81"/>
      <c r="AK21" s="82">
        <v>4</v>
      </c>
      <c r="AL21" s="104">
        <v>398</v>
      </c>
      <c r="AM21" s="84">
        <v>10754</v>
      </c>
    </row>
    <row r="22" spans="2:39" ht="18" customHeight="1" thickBot="1" x14ac:dyDescent="0.35">
      <c r="B22" s="68">
        <v>18</v>
      </c>
      <c r="C22" s="69" t="s">
        <v>34</v>
      </c>
      <c r="D22" s="70" t="s">
        <v>49</v>
      </c>
      <c r="E22" s="71">
        <v>490</v>
      </c>
      <c r="F22" s="80">
        <v>22.5</v>
      </c>
      <c r="G22" s="73">
        <f t="shared" si="0"/>
        <v>63492.063492063498</v>
      </c>
      <c r="H22" s="74">
        <v>63000</v>
      </c>
      <c r="I22" s="75">
        <v>18.100000000000001</v>
      </c>
      <c r="J22" s="73">
        <v>11879</v>
      </c>
      <c r="K22" s="76">
        <v>11312</v>
      </c>
      <c r="S22" s="89">
        <v>18</v>
      </c>
      <c r="T22" s="82" t="s">
        <v>30</v>
      </c>
      <c r="U22" s="83">
        <v>443</v>
      </c>
      <c r="V22" s="84">
        <v>12841</v>
      </c>
      <c r="X22" s="59">
        <v>500</v>
      </c>
      <c r="Y22" s="60">
        <v>1</v>
      </c>
      <c r="Z22" s="60" t="s">
        <v>30</v>
      </c>
      <c r="AA22" s="61" t="s">
        <v>31</v>
      </c>
      <c r="AB22" s="62">
        <v>14475</v>
      </c>
      <c r="AD22" s="68">
        <v>18</v>
      </c>
      <c r="AE22" s="69" t="s">
        <v>25</v>
      </c>
      <c r="AF22" s="69">
        <v>560</v>
      </c>
      <c r="AG22" s="80">
        <v>500</v>
      </c>
      <c r="AH22" s="108">
        <v>22.2</v>
      </c>
      <c r="AJ22" s="136"/>
      <c r="AK22" s="112">
        <v>5</v>
      </c>
      <c r="AL22" s="120">
        <v>3114</v>
      </c>
      <c r="AM22" s="119">
        <v>10629</v>
      </c>
    </row>
    <row r="23" spans="2:39" ht="18" customHeight="1" thickBot="1" x14ac:dyDescent="0.35">
      <c r="B23" s="89">
        <v>19</v>
      </c>
      <c r="C23" s="82" t="s">
        <v>34</v>
      </c>
      <c r="D23" s="82">
        <v>4000</v>
      </c>
      <c r="E23" s="91">
        <v>450</v>
      </c>
      <c r="F23" s="83">
        <v>19.5</v>
      </c>
      <c r="G23" s="92">
        <f t="shared" si="0"/>
        <v>73260.073260073259</v>
      </c>
      <c r="H23" s="93">
        <v>76000</v>
      </c>
      <c r="I23" s="94">
        <v>20.2</v>
      </c>
      <c r="J23" s="92">
        <v>15474</v>
      </c>
      <c r="K23" s="95">
        <v>14358</v>
      </c>
      <c r="S23" s="89">
        <v>19</v>
      </c>
      <c r="T23" s="82" t="s">
        <v>27</v>
      </c>
      <c r="U23" s="83" t="s">
        <v>29</v>
      </c>
      <c r="V23" s="84">
        <v>12595</v>
      </c>
      <c r="X23" s="81"/>
      <c r="Y23" s="82">
        <v>2</v>
      </c>
      <c r="Z23" s="82" t="s">
        <v>25</v>
      </c>
      <c r="AA23" s="83">
        <v>555</v>
      </c>
      <c r="AB23" s="84">
        <v>14331</v>
      </c>
      <c r="AD23" s="111">
        <v>19</v>
      </c>
      <c r="AE23" s="112" t="s">
        <v>34</v>
      </c>
      <c r="AF23" s="113">
        <v>6102</v>
      </c>
      <c r="AG23" s="114">
        <v>610</v>
      </c>
      <c r="AH23" s="115">
        <v>22.7</v>
      </c>
      <c r="AJ23" s="59" t="s">
        <v>27</v>
      </c>
      <c r="AK23" s="60">
        <v>1</v>
      </c>
      <c r="AL23" s="61" t="s">
        <v>53</v>
      </c>
      <c r="AM23" s="62">
        <v>14074</v>
      </c>
    </row>
    <row r="24" spans="2:39" ht="18" customHeight="1" x14ac:dyDescent="0.3">
      <c r="B24" s="89">
        <v>20</v>
      </c>
      <c r="C24" s="82" t="s">
        <v>34</v>
      </c>
      <c r="D24" s="90">
        <v>4051</v>
      </c>
      <c r="E24" s="91">
        <v>420</v>
      </c>
      <c r="F24" s="83">
        <v>19.5</v>
      </c>
      <c r="G24" s="92">
        <f t="shared" si="0"/>
        <v>73260.073260073259</v>
      </c>
      <c r="H24" s="93">
        <v>80000</v>
      </c>
      <c r="I24" s="94">
        <v>19.7</v>
      </c>
      <c r="J24" s="92">
        <v>12431</v>
      </c>
      <c r="K24" s="95">
        <v>11608</v>
      </c>
      <c r="S24" s="89">
        <v>20</v>
      </c>
      <c r="T24" s="82" t="s">
        <v>45</v>
      </c>
      <c r="U24" s="104" t="s">
        <v>72</v>
      </c>
      <c r="V24" s="84">
        <v>12318</v>
      </c>
      <c r="X24" s="81"/>
      <c r="Y24" s="82">
        <v>3</v>
      </c>
      <c r="Z24" s="82" t="s">
        <v>34</v>
      </c>
      <c r="AA24" s="104">
        <v>5051</v>
      </c>
      <c r="AB24" s="84">
        <v>13154</v>
      </c>
      <c r="AD24" s="99">
        <v>20</v>
      </c>
      <c r="AE24" s="60" t="s">
        <v>34</v>
      </c>
      <c r="AF24" s="137">
        <v>6000</v>
      </c>
      <c r="AG24" s="61">
        <v>600</v>
      </c>
      <c r="AH24" s="100">
        <v>23.1</v>
      </c>
      <c r="AJ24" s="81"/>
      <c r="AK24" s="82">
        <v>2</v>
      </c>
      <c r="AL24" s="83" t="s">
        <v>64</v>
      </c>
      <c r="AM24" s="84">
        <v>13910</v>
      </c>
    </row>
    <row r="25" spans="2:39" ht="18" customHeight="1" x14ac:dyDescent="0.3">
      <c r="B25" s="89">
        <v>21</v>
      </c>
      <c r="C25" s="82" t="s">
        <v>45</v>
      </c>
      <c r="D25" s="90" t="s">
        <v>68</v>
      </c>
      <c r="E25" s="91">
        <v>450</v>
      </c>
      <c r="F25" s="103">
        <v>19.5</v>
      </c>
      <c r="G25" s="92">
        <f t="shared" si="0"/>
        <v>73260.073260073259</v>
      </c>
      <c r="H25" s="93">
        <v>76000</v>
      </c>
      <c r="I25" s="94">
        <v>19.2</v>
      </c>
      <c r="J25" s="92">
        <v>13670</v>
      </c>
      <c r="K25" s="95">
        <v>12843</v>
      </c>
      <c r="S25" s="89">
        <v>21</v>
      </c>
      <c r="T25" s="82" t="s">
        <v>25</v>
      </c>
      <c r="U25" s="83">
        <v>666</v>
      </c>
      <c r="V25" s="84">
        <v>12147</v>
      </c>
      <c r="X25" s="81"/>
      <c r="Y25" s="82">
        <v>4</v>
      </c>
      <c r="Z25" s="82" t="s">
        <v>25</v>
      </c>
      <c r="AA25" s="83">
        <v>560</v>
      </c>
      <c r="AB25" s="84">
        <v>12965</v>
      </c>
      <c r="AD25" s="89">
        <v>21</v>
      </c>
      <c r="AE25" s="82" t="s">
        <v>25</v>
      </c>
      <c r="AF25" s="82">
        <v>548</v>
      </c>
      <c r="AG25" s="83">
        <v>500</v>
      </c>
      <c r="AH25" s="123">
        <v>23.2</v>
      </c>
      <c r="AJ25" s="81"/>
      <c r="AK25" s="82">
        <v>3</v>
      </c>
      <c r="AL25" s="83" t="s">
        <v>28</v>
      </c>
      <c r="AM25" s="84">
        <v>13358</v>
      </c>
    </row>
    <row r="26" spans="2:39" ht="18" customHeight="1" x14ac:dyDescent="0.3">
      <c r="B26" s="89">
        <v>22</v>
      </c>
      <c r="C26" s="82" t="s">
        <v>45</v>
      </c>
      <c r="D26" s="90" t="s">
        <v>54</v>
      </c>
      <c r="E26" s="91">
        <v>400</v>
      </c>
      <c r="F26" s="83">
        <v>19.5</v>
      </c>
      <c r="G26" s="92">
        <f t="shared" si="0"/>
        <v>73260.073260073259</v>
      </c>
      <c r="H26" s="93">
        <v>79000</v>
      </c>
      <c r="I26" s="94">
        <v>18.3</v>
      </c>
      <c r="J26" s="92">
        <v>14752</v>
      </c>
      <c r="K26" s="95">
        <v>14014</v>
      </c>
      <c r="S26" s="89">
        <v>22</v>
      </c>
      <c r="T26" s="82" t="s">
        <v>39</v>
      </c>
      <c r="U26" s="83">
        <v>43</v>
      </c>
      <c r="V26" s="84">
        <v>12126</v>
      </c>
      <c r="X26" s="81"/>
      <c r="Y26" s="82">
        <v>5</v>
      </c>
      <c r="Z26" s="82" t="s">
        <v>34</v>
      </c>
      <c r="AA26" s="104" t="s">
        <v>69</v>
      </c>
      <c r="AB26" s="84">
        <v>11892</v>
      </c>
      <c r="AD26" s="89">
        <v>22</v>
      </c>
      <c r="AE26" s="82" t="s">
        <v>25</v>
      </c>
      <c r="AF26" s="82">
        <v>606</v>
      </c>
      <c r="AG26" s="83">
        <v>600</v>
      </c>
      <c r="AH26" s="123">
        <v>23.3</v>
      </c>
      <c r="AJ26" s="81"/>
      <c r="AK26" s="82">
        <v>4</v>
      </c>
      <c r="AL26" s="83" t="s">
        <v>67</v>
      </c>
      <c r="AM26" s="84">
        <v>13337</v>
      </c>
    </row>
    <row r="27" spans="2:39" ht="18" customHeight="1" thickBot="1" x14ac:dyDescent="0.35">
      <c r="B27" s="89">
        <v>23</v>
      </c>
      <c r="C27" s="82" t="s">
        <v>45</v>
      </c>
      <c r="D27" s="90" t="s">
        <v>72</v>
      </c>
      <c r="E27" s="91">
        <v>400</v>
      </c>
      <c r="F27" s="83">
        <v>19.5</v>
      </c>
      <c r="G27" s="92">
        <f t="shared" si="0"/>
        <v>73260.073260073259</v>
      </c>
      <c r="H27" s="93">
        <v>68000</v>
      </c>
      <c r="I27" s="94">
        <v>20.100000000000001</v>
      </c>
      <c r="J27" s="92">
        <v>13258</v>
      </c>
      <c r="K27" s="95">
        <v>12318</v>
      </c>
      <c r="S27" s="111">
        <v>23</v>
      </c>
      <c r="T27" s="112" t="s">
        <v>34</v>
      </c>
      <c r="U27" s="120">
        <v>6140</v>
      </c>
      <c r="V27" s="119">
        <v>12081</v>
      </c>
      <c r="X27" s="81"/>
      <c r="Y27" s="82">
        <v>6</v>
      </c>
      <c r="Z27" s="82" t="s">
        <v>25</v>
      </c>
      <c r="AA27" s="83">
        <v>548</v>
      </c>
      <c r="AB27" s="84">
        <v>11272</v>
      </c>
      <c r="AD27" s="105">
        <v>23</v>
      </c>
      <c r="AE27" s="86" t="s">
        <v>34</v>
      </c>
      <c r="AF27" s="106">
        <v>5051</v>
      </c>
      <c r="AG27" s="87">
        <v>580</v>
      </c>
      <c r="AH27" s="107">
        <v>23.4</v>
      </c>
      <c r="AJ27" s="81"/>
      <c r="AK27" s="82">
        <v>5</v>
      </c>
      <c r="AL27" s="83" t="s">
        <v>29</v>
      </c>
      <c r="AM27" s="84">
        <v>12595</v>
      </c>
    </row>
    <row r="28" spans="2:39" ht="18" customHeight="1" thickBot="1" x14ac:dyDescent="0.35">
      <c r="B28" s="89">
        <v>24</v>
      </c>
      <c r="C28" s="82" t="s">
        <v>25</v>
      </c>
      <c r="D28" s="82">
        <v>427</v>
      </c>
      <c r="E28" s="91">
        <v>400</v>
      </c>
      <c r="F28" s="83">
        <v>19.5</v>
      </c>
      <c r="G28" s="92">
        <f t="shared" si="0"/>
        <v>73260.073260073259</v>
      </c>
      <c r="H28" s="93">
        <v>68000</v>
      </c>
      <c r="I28" s="94">
        <v>19.5</v>
      </c>
      <c r="J28" s="92">
        <v>14453</v>
      </c>
      <c r="K28" s="95">
        <v>13528</v>
      </c>
      <c r="S28" s="99">
        <v>24</v>
      </c>
      <c r="T28" s="60" t="s">
        <v>25</v>
      </c>
      <c r="U28" s="61">
        <v>4007</v>
      </c>
      <c r="V28" s="62">
        <v>11922</v>
      </c>
      <c r="X28" s="85"/>
      <c r="Y28" s="86">
        <v>7</v>
      </c>
      <c r="Z28" s="86" t="s">
        <v>27</v>
      </c>
      <c r="AA28" s="87" t="s">
        <v>73</v>
      </c>
      <c r="AB28" s="88">
        <v>11077</v>
      </c>
      <c r="AD28" s="68">
        <v>24</v>
      </c>
      <c r="AE28" s="69" t="s">
        <v>27</v>
      </c>
      <c r="AF28" s="69" t="s">
        <v>73</v>
      </c>
      <c r="AG28" s="80">
        <v>550</v>
      </c>
      <c r="AH28" s="108">
        <v>24</v>
      </c>
      <c r="AJ28" s="81"/>
      <c r="AK28" s="82">
        <v>6</v>
      </c>
      <c r="AL28" s="83" t="s">
        <v>38</v>
      </c>
      <c r="AM28" s="84">
        <v>11633</v>
      </c>
    </row>
    <row r="29" spans="2:39" ht="18" customHeight="1" thickBot="1" x14ac:dyDescent="0.35">
      <c r="B29" s="89">
        <v>25</v>
      </c>
      <c r="C29" s="82" t="s">
        <v>25</v>
      </c>
      <c r="D29" s="82">
        <v>4007</v>
      </c>
      <c r="E29" s="91">
        <v>400</v>
      </c>
      <c r="F29" s="83">
        <v>19.5</v>
      </c>
      <c r="G29" s="92">
        <f t="shared" si="0"/>
        <v>73260.073260073259</v>
      </c>
      <c r="H29" s="93">
        <v>75000</v>
      </c>
      <c r="I29" s="94">
        <v>19.100000000000001</v>
      </c>
      <c r="J29" s="92">
        <v>12674</v>
      </c>
      <c r="K29" s="95">
        <v>11922</v>
      </c>
      <c r="S29" s="89">
        <v>25</v>
      </c>
      <c r="T29" s="82" t="s">
        <v>34</v>
      </c>
      <c r="U29" s="104" t="s">
        <v>69</v>
      </c>
      <c r="V29" s="84">
        <v>11892</v>
      </c>
      <c r="X29" s="121">
        <v>600</v>
      </c>
      <c r="Y29" s="69">
        <v>1</v>
      </c>
      <c r="Z29" s="69" t="s">
        <v>25</v>
      </c>
      <c r="AA29" s="80">
        <v>600</v>
      </c>
      <c r="AB29" s="79">
        <v>14926</v>
      </c>
      <c r="AD29" s="89">
        <v>25</v>
      </c>
      <c r="AE29" s="82" t="s">
        <v>25</v>
      </c>
      <c r="AF29" s="82">
        <v>600</v>
      </c>
      <c r="AG29" s="83">
        <v>600</v>
      </c>
      <c r="AH29" s="123">
        <v>24.6</v>
      </c>
      <c r="AJ29" s="85"/>
      <c r="AK29" s="86">
        <v>7</v>
      </c>
      <c r="AL29" s="87" t="s">
        <v>73</v>
      </c>
      <c r="AM29" s="88">
        <v>11077</v>
      </c>
    </row>
    <row r="30" spans="2:39" ht="18" customHeight="1" x14ac:dyDescent="0.3">
      <c r="B30" s="89">
        <v>26</v>
      </c>
      <c r="C30" s="82" t="s">
        <v>39</v>
      </c>
      <c r="D30" s="82">
        <v>43</v>
      </c>
      <c r="E30" s="91">
        <v>400</v>
      </c>
      <c r="F30" s="83">
        <v>21.5</v>
      </c>
      <c r="G30" s="92">
        <f t="shared" si="0"/>
        <v>66445.182724252503</v>
      </c>
      <c r="H30" s="93">
        <v>63000</v>
      </c>
      <c r="I30" s="94">
        <v>21.1</v>
      </c>
      <c r="J30" s="92">
        <v>13217</v>
      </c>
      <c r="K30" s="95">
        <v>12126</v>
      </c>
      <c r="S30" s="89">
        <v>26</v>
      </c>
      <c r="T30" s="82" t="s">
        <v>27</v>
      </c>
      <c r="U30" s="83" t="s">
        <v>38</v>
      </c>
      <c r="V30" s="84">
        <v>11633</v>
      </c>
      <c r="X30" s="81"/>
      <c r="Y30" s="82">
        <v>2</v>
      </c>
      <c r="Z30" s="82" t="s">
        <v>27</v>
      </c>
      <c r="AA30" s="83" t="s">
        <v>53</v>
      </c>
      <c r="AB30" s="84">
        <v>14074</v>
      </c>
      <c r="AD30" s="89">
        <v>26</v>
      </c>
      <c r="AE30" s="82" t="s">
        <v>34</v>
      </c>
      <c r="AF30" s="90" t="s">
        <v>69</v>
      </c>
      <c r="AG30" s="83">
        <v>580</v>
      </c>
      <c r="AH30" s="123">
        <v>24.7</v>
      </c>
      <c r="AJ30" s="121" t="s">
        <v>25</v>
      </c>
      <c r="AK30" s="69">
        <v>1</v>
      </c>
      <c r="AL30" s="80">
        <v>707</v>
      </c>
      <c r="AM30" s="79">
        <v>15332</v>
      </c>
    </row>
    <row r="31" spans="2:39" ht="18" customHeight="1" thickBot="1" x14ac:dyDescent="0.35">
      <c r="B31" s="89">
        <v>27</v>
      </c>
      <c r="C31" s="82" t="s">
        <v>30</v>
      </c>
      <c r="D31" s="82">
        <v>443</v>
      </c>
      <c r="E31" s="91">
        <v>400</v>
      </c>
      <c r="F31" s="83">
        <v>20.5</v>
      </c>
      <c r="G31" s="92">
        <f t="shared" si="0"/>
        <v>69686.411149825784</v>
      </c>
      <c r="H31" s="93">
        <v>79000</v>
      </c>
      <c r="I31" s="94">
        <v>19.100000000000001</v>
      </c>
      <c r="J31" s="92">
        <v>13651</v>
      </c>
      <c r="K31" s="95">
        <v>12841</v>
      </c>
      <c r="S31" s="89">
        <v>27</v>
      </c>
      <c r="T31" s="82" t="s">
        <v>34</v>
      </c>
      <c r="U31" s="104">
        <v>4051</v>
      </c>
      <c r="V31" s="84">
        <v>11608</v>
      </c>
      <c r="X31" s="81"/>
      <c r="Y31" s="82">
        <v>3</v>
      </c>
      <c r="Z31" s="82" t="s">
        <v>27</v>
      </c>
      <c r="AA31" s="83" t="s">
        <v>64</v>
      </c>
      <c r="AB31" s="84">
        <v>13910</v>
      </c>
      <c r="AD31" s="111">
        <v>27</v>
      </c>
      <c r="AE31" s="112" t="s">
        <v>25</v>
      </c>
      <c r="AF31" s="112">
        <v>555</v>
      </c>
      <c r="AG31" s="114">
        <v>500</v>
      </c>
      <c r="AH31" s="115">
        <v>24.9</v>
      </c>
      <c r="AJ31" s="81"/>
      <c r="AK31" s="82">
        <v>2</v>
      </c>
      <c r="AL31" s="83">
        <v>600</v>
      </c>
      <c r="AM31" s="84">
        <v>14926</v>
      </c>
    </row>
    <row r="32" spans="2:39" ht="18" customHeight="1" thickBot="1" x14ac:dyDescent="0.35">
      <c r="B32" s="111">
        <v>28</v>
      </c>
      <c r="C32" s="112" t="s">
        <v>27</v>
      </c>
      <c r="D32" s="112" t="s">
        <v>67</v>
      </c>
      <c r="E32" s="127">
        <v>480</v>
      </c>
      <c r="F32" s="114">
        <v>19.5</v>
      </c>
      <c r="G32" s="128">
        <f t="shared" si="0"/>
        <v>73260.073260073259</v>
      </c>
      <c r="H32" s="129">
        <v>77000</v>
      </c>
      <c r="I32" s="130">
        <v>21.1</v>
      </c>
      <c r="J32" s="128">
        <v>14537</v>
      </c>
      <c r="K32" s="131">
        <v>13337</v>
      </c>
      <c r="S32" s="89">
        <v>28</v>
      </c>
      <c r="T32" s="82" t="s">
        <v>34</v>
      </c>
      <c r="U32" s="104" t="s">
        <v>49</v>
      </c>
      <c r="V32" s="84">
        <v>11312</v>
      </c>
      <c r="X32" s="81"/>
      <c r="Y32" s="82">
        <v>4</v>
      </c>
      <c r="Z32" s="82" t="s">
        <v>25</v>
      </c>
      <c r="AA32" s="83">
        <v>606</v>
      </c>
      <c r="AB32" s="84">
        <v>13575</v>
      </c>
      <c r="AD32" s="99">
        <v>28</v>
      </c>
      <c r="AE32" s="60" t="s">
        <v>34</v>
      </c>
      <c r="AF32" s="137" t="s">
        <v>35</v>
      </c>
      <c r="AG32" s="61">
        <v>660</v>
      </c>
      <c r="AH32" s="100">
        <v>25</v>
      </c>
      <c r="AJ32" s="81"/>
      <c r="AK32" s="82">
        <v>3</v>
      </c>
      <c r="AL32" s="83">
        <v>555</v>
      </c>
      <c r="AM32" s="84">
        <v>14331</v>
      </c>
    </row>
    <row r="33" spans="2:39" ht="18" customHeight="1" x14ac:dyDescent="0.3">
      <c r="B33" s="68">
        <v>29</v>
      </c>
      <c r="C33" s="69" t="s">
        <v>34</v>
      </c>
      <c r="D33" s="70">
        <v>3023</v>
      </c>
      <c r="E33" s="71">
        <v>390</v>
      </c>
      <c r="F33" s="80">
        <v>19.5</v>
      </c>
      <c r="G33" s="73">
        <f t="shared" si="0"/>
        <v>73260.073260073259</v>
      </c>
      <c r="H33" s="74">
        <v>79000</v>
      </c>
      <c r="I33" s="75">
        <v>21.7</v>
      </c>
      <c r="J33" s="73">
        <v>9505</v>
      </c>
      <c r="K33" s="76">
        <v>8654</v>
      </c>
      <c r="S33" s="89">
        <v>29</v>
      </c>
      <c r="T33" s="82" t="s">
        <v>25</v>
      </c>
      <c r="U33" s="83">
        <v>548</v>
      </c>
      <c r="V33" s="84">
        <v>11272</v>
      </c>
      <c r="X33" s="81"/>
      <c r="Y33" s="82">
        <v>5</v>
      </c>
      <c r="Z33" s="82" t="s">
        <v>34</v>
      </c>
      <c r="AA33" s="104">
        <v>6000</v>
      </c>
      <c r="AB33" s="84">
        <v>13140</v>
      </c>
      <c r="AD33" s="89">
        <v>29</v>
      </c>
      <c r="AE33" s="82" t="s">
        <v>25</v>
      </c>
      <c r="AF33" s="82">
        <v>666</v>
      </c>
      <c r="AG33" s="83">
        <v>600</v>
      </c>
      <c r="AH33" s="123">
        <v>25.1</v>
      </c>
      <c r="AJ33" s="81"/>
      <c r="AK33" s="82">
        <v>4</v>
      </c>
      <c r="AL33" s="83">
        <v>606</v>
      </c>
      <c r="AM33" s="84">
        <v>13575</v>
      </c>
    </row>
    <row r="34" spans="2:39" ht="18" customHeight="1" x14ac:dyDescent="0.3">
      <c r="B34" s="89">
        <v>30</v>
      </c>
      <c r="C34" s="82" t="s">
        <v>45</v>
      </c>
      <c r="D34" s="90">
        <v>3114</v>
      </c>
      <c r="E34" s="91">
        <v>330</v>
      </c>
      <c r="F34" s="103">
        <v>18</v>
      </c>
      <c r="G34" s="92">
        <f t="shared" si="0"/>
        <v>79365.079365079364</v>
      </c>
      <c r="H34" s="93">
        <v>77000</v>
      </c>
      <c r="I34" s="94">
        <v>17.399999999999999</v>
      </c>
      <c r="J34" s="92">
        <v>11067</v>
      </c>
      <c r="K34" s="95">
        <v>10629</v>
      </c>
      <c r="S34" s="89">
        <v>30</v>
      </c>
      <c r="T34" s="82" t="s">
        <v>34</v>
      </c>
      <c r="U34" s="104" t="s">
        <v>35</v>
      </c>
      <c r="V34" s="84">
        <v>11228</v>
      </c>
      <c r="X34" s="81"/>
      <c r="Y34" s="82">
        <v>6</v>
      </c>
      <c r="Z34" s="82" t="s">
        <v>34</v>
      </c>
      <c r="AA34" s="104">
        <v>6102</v>
      </c>
      <c r="AB34" s="84">
        <v>13009</v>
      </c>
      <c r="AD34" s="89">
        <v>30</v>
      </c>
      <c r="AE34" s="82" t="s">
        <v>30</v>
      </c>
      <c r="AF34" s="82" t="s">
        <v>31</v>
      </c>
      <c r="AG34" s="83">
        <v>580</v>
      </c>
      <c r="AH34" s="123">
        <v>25.2</v>
      </c>
      <c r="AJ34" s="81"/>
      <c r="AK34" s="82">
        <v>5</v>
      </c>
      <c r="AL34" s="83">
        <v>427</v>
      </c>
      <c r="AM34" s="84">
        <v>13528</v>
      </c>
    </row>
    <row r="35" spans="2:39" ht="18" customHeight="1" thickBot="1" x14ac:dyDescent="0.35">
      <c r="B35" s="89">
        <v>31</v>
      </c>
      <c r="C35" s="82" t="s">
        <v>45</v>
      </c>
      <c r="D35" s="90">
        <v>398</v>
      </c>
      <c r="E35" s="91">
        <v>300</v>
      </c>
      <c r="F35" s="103">
        <v>18</v>
      </c>
      <c r="G35" s="92">
        <f t="shared" si="0"/>
        <v>79365.079365079364</v>
      </c>
      <c r="H35" s="93">
        <v>85000</v>
      </c>
      <c r="I35" s="94">
        <v>20.3</v>
      </c>
      <c r="J35" s="92">
        <v>11604</v>
      </c>
      <c r="K35" s="95">
        <v>10754</v>
      </c>
      <c r="S35" s="105">
        <v>31</v>
      </c>
      <c r="T35" s="86" t="s">
        <v>27</v>
      </c>
      <c r="U35" s="87" t="s">
        <v>73</v>
      </c>
      <c r="V35" s="88">
        <v>11077</v>
      </c>
      <c r="X35" s="81"/>
      <c r="Y35" s="82">
        <v>7</v>
      </c>
      <c r="Z35" s="82" t="s">
        <v>34</v>
      </c>
      <c r="AA35" s="104">
        <v>6140</v>
      </c>
      <c r="AB35" s="84">
        <v>12081</v>
      </c>
      <c r="AD35" s="89">
        <v>31</v>
      </c>
      <c r="AE35" s="82" t="s">
        <v>27</v>
      </c>
      <c r="AF35" s="82" t="s">
        <v>64</v>
      </c>
      <c r="AG35" s="83">
        <v>640</v>
      </c>
      <c r="AH35" s="123">
        <v>25.7</v>
      </c>
      <c r="AJ35" s="81"/>
      <c r="AK35" s="82">
        <v>6</v>
      </c>
      <c r="AL35" s="83">
        <v>560</v>
      </c>
      <c r="AM35" s="84">
        <v>12965</v>
      </c>
    </row>
    <row r="36" spans="2:39" ht="18" customHeight="1" thickBot="1" x14ac:dyDescent="0.35">
      <c r="B36" s="89">
        <v>32</v>
      </c>
      <c r="C36" s="82" t="s">
        <v>27</v>
      </c>
      <c r="D36" s="82" t="s">
        <v>28</v>
      </c>
      <c r="E36" s="91">
        <v>370</v>
      </c>
      <c r="F36" s="103">
        <v>18</v>
      </c>
      <c r="G36" s="92">
        <f t="shared" si="0"/>
        <v>79365.079365079364</v>
      </c>
      <c r="H36" s="93">
        <v>75000</v>
      </c>
      <c r="I36" s="94">
        <v>16.399999999999999</v>
      </c>
      <c r="J36" s="92">
        <v>13741</v>
      </c>
      <c r="K36" s="95">
        <v>13358</v>
      </c>
      <c r="S36" s="68">
        <v>32</v>
      </c>
      <c r="T36" s="69" t="s">
        <v>45</v>
      </c>
      <c r="U36" s="135">
        <v>398</v>
      </c>
      <c r="V36" s="79">
        <v>10754</v>
      </c>
      <c r="X36" s="81"/>
      <c r="Y36" s="82">
        <v>8</v>
      </c>
      <c r="Z36" s="82" t="s">
        <v>25</v>
      </c>
      <c r="AA36" s="83">
        <v>666</v>
      </c>
      <c r="AB36" s="84">
        <v>12147</v>
      </c>
      <c r="AD36" s="105">
        <v>32</v>
      </c>
      <c r="AE36" s="86" t="s">
        <v>34</v>
      </c>
      <c r="AF36" s="106">
        <v>6140</v>
      </c>
      <c r="AG36" s="87">
        <v>650</v>
      </c>
      <c r="AH36" s="107">
        <v>25.8</v>
      </c>
      <c r="AJ36" s="81"/>
      <c r="AK36" s="82">
        <v>7</v>
      </c>
      <c r="AL36" s="83">
        <v>666</v>
      </c>
      <c r="AM36" s="84">
        <v>12147</v>
      </c>
    </row>
    <row r="37" spans="2:39" ht="18" customHeight="1" thickBot="1" x14ac:dyDescent="0.35">
      <c r="B37" s="89">
        <v>33</v>
      </c>
      <c r="C37" s="82" t="s">
        <v>27</v>
      </c>
      <c r="D37" s="82" t="s">
        <v>38</v>
      </c>
      <c r="E37" s="91">
        <v>350</v>
      </c>
      <c r="F37" s="103">
        <v>18</v>
      </c>
      <c r="G37" s="92">
        <f t="shared" si="0"/>
        <v>79365.079365079364</v>
      </c>
      <c r="H37" s="93">
        <v>81000</v>
      </c>
      <c r="I37" s="94">
        <v>17.399999999999999</v>
      </c>
      <c r="J37" s="92">
        <v>12112</v>
      </c>
      <c r="K37" s="95">
        <v>11633</v>
      </c>
      <c r="S37" s="111">
        <v>33</v>
      </c>
      <c r="T37" s="112" t="s">
        <v>45</v>
      </c>
      <c r="U37" s="120">
        <v>3114</v>
      </c>
      <c r="V37" s="119">
        <v>10629</v>
      </c>
      <c r="X37" s="136"/>
      <c r="Y37" s="112">
        <v>9</v>
      </c>
      <c r="Z37" s="112" t="s">
        <v>34</v>
      </c>
      <c r="AA37" s="120" t="s">
        <v>35</v>
      </c>
      <c r="AB37" s="119">
        <v>11228</v>
      </c>
      <c r="AD37" s="44">
        <v>33</v>
      </c>
      <c r="AE37" s="45" t="s">
        <v>25</v>
      </c>
      <c r="AF37" s="45">
        <v>707</v>
      </c>
      <c r="AG37" s="57">
        <v>700</v>
      </c>
      <c r="AH37" s="63">
        <v>26.6</v>
      </c>
      <c r="AJ37" s="81"/>
      <c r="AK37" s="82">
        <v>8</v>
      </c>
      <c r="AL37" s="83">
        <v>4007</v>
      </c>
      <c r="AM37" s="84">
        <v>11922</v>
      </c>
    </row>
    <row r="38" spans="2:39" ht="18" customHeight="1" thickBot="1" x14ac:dyDescent="0.35">
      <c r="B38" s="111">
        <v>34</v>
      </c>
      <c r="C38" s="112" t="s">
        <v>27</v>
      </c>
      <c r="D38" s="112" t="s">
        <v>29</v>
      </c>
      <c r="E38" s="127">
        <v>330</v>
      </c>
      <c r="F38" s="138">
        <v>18</v>
      </c>
      <c r="G38" s="128">
        <f t="shared" si="0"/>
        <v>79365.079365079364</v>
      </c>
      <c r="H38" s="129">
        <v>85000</v>
      </c>
      <c r="I38" s="130">
        <v>15</v>
      </c>
      <c r="J38" s="128">
        <v>12743</v>
      </c>
      <c r="K38" s="131">
        <v>12595</v>
      </c>
      <c r="S38" s="139">
        <v>34</v>
      </c>
      <c r="T38" s="140" t="s">
        <v>34</v>
      </c>
      <c r="U38" s="141">
        <v>3023</v>
      </c>
      <c r="V38" s="142">
        <v>8654</v>
      </c>
      <c r="X38" s="139">
        <v>700</v>
      </c>
      <c r="Y38" s="140">
        <v>1</v>
      </c>
      <c r="Z38" s="140" t="s">
        <v>25</v>
      </c>
      <c r="AA38" s="143">
        <v>707</v>
      </c>
      <c r="AB38" s="142">
        <v>15332</v>
      </c>
      <c r="AD38" s="139">
        <v>34</v>
      </c>
      <c r="AE38" s="140" t="s">
        <v>27</v>
      </c>
      <c r="AF38" s="140" t="s">
        <v>53</v>
      </c>
      <c r="AG38" s="143">
        <v>630</v>
      </c>
      <c r="AH38" s="144">
        <v>27.4</v>
      </c>
      <c r="AJ38" s="136"/>
      <c r="AK38" s="112">
        <v>9</v>
      </c>
      <c r="AL38" s="114">
        <v>548</v>
      </c>
      <c r="AM38" s="119">
        <v>11272</v>
      </c>
    </row>
    <row r="39" spans="2:39" ht="30" customHeight="1" thickBot="1" x14ac:dyDescent="0.35">
      <c r="B39" s="145" t="s">
        <v>74</v>
      </c>
      <c r="C39" s="146"/>
      <c r="D39" s="146"/>
      <c r="E39" s="146"/>
      <c r="F39" s="147"/>
      <c r="G39" s="148">
        <f>AVERAGE(G5:G38)</f>
        <v>69628.876900906544</v>
      </c>
      <c r="H39" s="149">
        <f>AVERAGE(H5:H38)</f>
        <v>70205.882352941175</v>
      </c>
      <c r="I39" s="150">
        <f t="shared" ref="I39:K39" si="1">AVERAGE(I5:I38)</f>
        <v>21.78235294117647</v>
      </c>
      <c r="J39" s="148">
        <f t="shared" si="1"/>
        <v>13959.764705882353</v>
      </c>
      <c r="K39" s="151">
        <f t="shared" si="1"/>
        <v>12659.35294117647</v>
      </c>
      <c r="L39" s="152"/>
      <c r="V39" s="142">
        <f>AVERAGE(V5:V38)</f>
        <v>12659.35294117647</v>
      </c>
      <c r="AB39" s="58">
        <f>AVERAGE(AB5:AB38)</f>
        <v>12659.35294117647</v>
      </c>
      <c r="AH39" s="144">
        <f>AVERAGE(AH5:AH38)</f>
        <v>21.78235294117647</v>
      </c>
      <c r="AM39" s="142">
        <f>AVERAGE(AM5:AM38)</f>
        <v>12659.35294117647</v>
      </c>
    </row>
    <row r="40" spans="2:39" x14ac:dyDescent="0.3">
      <c r="AM40" s="152"/>
    </row>
  </sheetData>
  <mergeCells count="21">
    <mergeCell ref="X22:X28"/>
    <mergeCell ref="AJ23:AJ29"/>
    <mergeCell ref="X29:X37"/>
    <mergeCell ref="AJ30:AJ38"/>
    <mergeCell ref="B39:F39"/>
    <mergeCell ref="AJ2:AM2"/>
    <mergeCell ref="M5:Q5"/>
    <mergeCell ref="X5:X10"/>
    <mergeCell ref="AJ5:AJ6"/>
    <mergeCell ref="AO7:AO9"/>
    <mergeCell ref="AJ8:AJ17"/>
    <mergeCell ref="AO10:AO11"/>
    <mergeCell ref="X11:X21"/>
    <mergeCell ref="M12:Q12"/>
    <mergeCell ref="AJ18:AJ22"/>
    <mergeCell ref="B2:D2"/>
    <mergeCell ref="F2:J2"/>
    <mergeCell ref="M2:Q2"/>
    <mergeCell ref="S2:V2"/>
    <mergeCell ref="X2:AB2"/>
    <mergeCell ref="AD2:A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2020-12-24T09:23:13Z</dcterms:modified>
</cp:coreProperties>
</file>