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30" i="1" l="1"/>
  <c r="AB30" i="1"/>
  <c r="V30" i="1"/>
  <c r="K30" i="1"/>
  <c r="J30" i="1"/>
  <c r="I30" i="1"/>
  <c r="H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30" i="1" s="1"/>
  <c r="AM30" i="1" l="1"/>
</calcChain>
</file>

<file path=xl/sharedStrings.xml><?xml version="1.0" encoding="utf-8"?>
<sst xmlns="http://schemas.openxmlformats.org/spreadsheetml/2006/main" count="240" uniqueCount="71">
  <si>
    <t>MO kukuruza</t>
  </si>
  <si>
    <t>zrno</t>
  </si>
  <si>
    <t xml:space="preserve"> Ljeskove Vode - Ljubinko Dragičević</t>
  </si>
  <si>
    <t>2020.</t>
  </si>
  <si>
    <t>analiza prinosa po institutima i GZ</t>
  </si>
  <si>
    <t>rang hibrida po prinosu (14%)</t>
  </si>
  <si>
    <t>rang hibrida po GZ</t>
  </si>
  <si>
    <t xml:space="preserve">rang hibrida po vlagama </t>
  </si>
  <si>
    <t>rang hibrida po institutima</t>
  </si>
  <si>
    <t>red. br.</t>
  </si>
  <si>
    <t>institut</t>
  </si>
  <si>
    <t>hibrid</t>
  </si>
  <si>
    <t>gz</t>
  </si>
  <si>
    <t>norma sjetve (cm)</t>
  </si>
  <si>
    <t xml:space="preserve">br. biljaka u sjetvi </t>
  </si>
  <si>
    <t>broj biljaka 02.06.</t>
  </si>
  <si>
    <t>vlaga                 %</t>
  </si>
  <si>
    <t>pronos sirovo</t>
  </si>
  <si>
    <t>prinos 14%</t>
  </si>
  <si>
    <t>rang</t>
  </si>
  <si>
    <t>institut / GZ</t>
  </si>
  <si>
    <t>broj hibrida</t>
  </si>
  <si>
    <t>vlaga (%)</t>
  </si>
  <si>
    <t>prinos - 14%</t>
  </si>
  <si>
    <t>GZ</t>
  </si>
  <si>
    <t>prinos (14%)</t>
  </si>
  <si>
    <t>Syngenta</t>
  </si>
  <si>
    <t>Photon</t>
  </si>
  <si>
    <t>instituti</t>
  </si>
  <si>
    <t>Pioneer</t>
  </si>
  <si>
    <t>0023</t>
  </si>
  <si>
    <t>9903</t>
  </si>
  <si>
    <t>BL</t>
  </si>
  <si>
    <t>predusjev</t>
  </si>
  <si>
    <t>kukuruz</t>
  </si>
  <si>
    <t>ZP</t>
  </si>
  <si>
    <t>OS</t>
  </si>
  <si>
    <t>Filigran</t>
  </si>
  <si>
    <t>NS</t>
  </si>
  <si>
    <t>9911</t>
  </si>
  <si>
    <t>sjetva</t>
  </si>
  <si>
    <t>27.04.</t>
  </si>
  <si>
    <t>đubrenje</t>
  </si>
  <si>
    <t>25.04.</t>
  </si>
  <si>
    <t>osnovno - po oranju</t>
  </si>
  <si>
    <t>NPK (15-15-15)</t>
  </si>
  <si>
    <t>650 kg/ha</t>
  </si>
  <si>
    <t>Carioca</t>
  </si>
  <si>
    <t>UREA (46 %)</t>
  </si>
  <si>
    <t>200 kg/ha</t>
  </si>
  <si>
    <t>Kulak</t>
  </si>
  <si>
    <t>startno - u sijačicu</t>
  </si>
  <si>
    <t>150 kg/ha</t>
  </si>
  <si>
    <t>zaštita</t>
  </si>
  <si>
    <t>29.04.</t>
  </si>
  <si>
    <t>osnovna zaštita herbicidom</t>
  </si>
  <si>
    <t>Zeazin + Telus</t>
  </si>
  <si>
    <t>1,5 + 1,5 l/ha</t>
  </si>
  <si>
    <t>5041 ultra</t>
  </si>
  <si>
    <t>6/7 list</t>
  </si>
  <si>
    <t>korekcija</t>
  </si>
  <si>
    <t>Siran + Cambio</t>
  </si>
  <si>
    <t>1,25 + 2 l/ha</t>
  </si>
  <si>
    <t>žetva</t>
  </si>
  <si>
    <t>16.11.</t>
  </si>
  <si>
    <t>NAPOMENA</t>
  </si>
  <si>
    <t>Sjetva na međuredni razmak 75 cm.</t>
  </si>
  <si>
    <t>0725</t>
  </si>
  <si>
    <t>Atomic</t>
  </si>
  <si>
    <t>Jullen</t>
  </si>
  <si>
    <t>prosjek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</si>
</sst>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textRotation="90" wrapText="1"/>
    </xf>
    <xf numFmtId="0" fontId="3" fillId="0" borderId="0" xfId="0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center" vertical="center" wrapText="1"/>
    </xf>
    <xf numFmtId="9" fontId="3" fillId="0" borderId="1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4" fontId="2" fillId="0" borderId="13" xfId="0" applyNumberFormat="1" applyFont="1" applyFill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65" fontId="3" fillId="0" borderId="1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3" fontId="1" fillId="0" borderId="6" xfId="0" applyNumberFormat="1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center" vertical="center"/>
    </xf>
    <xf numFmtId="3" fontId="1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" fontId="1" fillId="0" borderId="9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3" fontId="1" fillId="0" borderId="21" xfId="0" applyNumberFormat="1" applyFont="1" applyFill="1" applyBorder="1" applyAlignment="1">
      <alignment horizontal="center" vertical="center"/>
    </xf>
    <xf numFmtId="164" fontId="1" fillId="0" borderId="21" xfId="0" applyNumberFormat="1" applyFont="1" applyFill="1" applyBorder="1" applyAlignment="1">
      <alignment horizontal="center" vertical="center"/>
    </xf>
    <xf numFmtId="3" fontId="1" fillId="0" borderId="24" xfId="0" applyNumberFormat="1" applyFont="1" applyFill="1" applyBorder="1" applyAlignment="1">
      <alignment horizontal="center" vertical="center"/>
    </xf>
    <xf numFmtId="3" fontId="3" fillId="0" borderId="25" xfId="0" applyNumberFormat="1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164" fontId="1" fillId="0" borderId="28" xfId="0" applyNumberFormat="1" applyFont="1" applyFill="1" applyBorder="1" applyAlignment="1">
      <alignment horizontal="center" vertical="center"/>
    </xf>
    <xf numFmtId="3" fontId="3" fillId="0" borderId="29" xfId="0" applyNumberFormat="1" applyFont="1" applyFill="1" applyBorder="1" applyAlignment="1">
      <alignment horizontal="center" vertical="center"/>
    </xf>
    <xf numFmtId="1" fontId="1" fillId="0" borderId="24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1" fontId="1" fillId="0" borderId="21" xfId="0" applyNumberFormat="1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164" fontId="3" fillId="0" borderId="25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left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164" fontId="1" fillId="0" borderId="24" xfId="0" applyNumberFormat="1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1" fontId="1" fillId="0" borderId="33" xfId="0" applyNumberFormat="1" applyFont="1" applyFill="1" applyBorder="1" applyAlignment="1">
      <alignment horizontal="center" vertical="center"/>
    </xf>
    <xf numFmtId="3" fontId="3" fillId="0" borderId="34" xfId="0" applyNumberFormat="1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164" fontId="3" fillId="0" borderId="34" xfId="0" applyNumberFormat="1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left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right" vertical="center"/>
    </xf>
    <xf numFmtId="164" fontId="4" fillId="0" borderId="24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left" vertical="center"/>
    </xf>
    <xf numFmtId="0" fontId="1" fillId="0" borderId="30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right" vertical="center"/>
    </xf>
    <xf numFmtId="1" fontId="1" fillId="0" borderId="32" xfId="0" applyNumberFormat="1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3" fontId="1" fillId="0" borderId="32" xfId="0" applyNumberFormat="1" applyFont="1" applyFill="1" applyBorder="1" applyAlignment="1">
      <alignment horizontal="center" vertical="center"/>
    </xf>
    <xf numFmtId="164" fontId="1" fillId="0" borderId="32" xfId="0" applyNumberFormat="1" applyFont="1" applyFill="1" applyBorder="1" applyAlignment="1">
      <alignment horizontal="center" vertical="center"/>
    </xf>
    <xf numFmtId="3" fontId="1" fillId="0" borderId="33" xfId="0" applyNumberFormat="1" applyFont="1" applyFill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164" fontId="4" fillId="0" borderId="41" xfId="0" applyNumberFormat="1" applyFont="1" applyFill="1" applyBorder="1" applyAlignment="1">
      <alignment horizontal="center" vertical="center"/>
    </xf>
    <xf numFmtId="3" fontId="3" fillId="0" borderId="42" xfId="0" applyNumberFormat="1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1" fontId="1" fillId="0" borderId="28" xfId="0" applyNumberFormat="1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164" fontId="4" fillId="0" borderId="28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1" fillId="0" borderId="41" xfId="0" applyNumberFormat="1" applyFont="1" applyFill="1" applyBorder="1" applyAlignment="1">
      <alignment horizontal="center" vertical="center"/>
    </xf>
    <xf numFmtId="1" fontId="1" fillId="0" borderId="23" xfId="0" applyNumberFormat="1" applyFont="1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164" fontId="4" fillId="0" borderId="3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3" fontId="1" fillId="0" borderId="27" xfId="0" applyNumberFormat="1" applyFont="1" applyFill="1" applyBorder="1" applyAlignment="1">
      <alignment horizontal="center" vertical="center"/>
    </xf>
    <xf numFmtId="164" fontId="1" fillId="0" borderId="27" xfId="0" applyNumberFormat="1" applyFont="1" applyFill="1" applyBorder="1" applyAlignment="1">
      <alignment horizontal="center" vertical="center"/>
    </xf>
    <xf numFmtId="3" fontId="1" fillId="0" borderId="28" xfId="0" applyNumberFormat="1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1" fontId="1" fillId="0" borderId="40" xfId="0" applyNumberFormat="1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3" fontId="1" fillId="0" borderId="40" xfId="0" applyNumberFormat="1" applyFont="1" applyFill="1" applyBorder="1" applyAlignment="1">
      <alignment horizontal="center" vertical="center"/>
    </xf>
    <xf numFmtId="164" fontId="1" fillId="0" borderId="40" xfId="0" applyNumberFormat="1" applyFont="1" applyFill="1" applyBorder="1" applyAlignment="1">
      <alignment horizontal="center" vertical="center"/>
    </xf>
    <xf numFmtId="3" fontId="1" fillId="0" borderId="4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" fontId="1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1" fontId="1" fillId="0" borderId="48" xfId="0" applyNumberFormat="1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164" fontId="3" fillId="0" borderId="50" xfId="0" applyNumberFormat="1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3" fontId="3" fillId="0" borderId="53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164" fontId="3" fillId="0" borderId="17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165" fontId="3" fillId="0" borderId="15" xfId="0" applyNumberFormat="1" applyFont="1" applyFill="1" applyBorder="1" applyAlignment="1">
      <alignment horizontal="center" vertical="center"/>
    </xf>
    <xf numFmtId="3" fontId="3" fillId="0" borderId="16" xfId="0" applyNumberFormat="1" applyFont="1" applyFill="1" applyBorder="1" applyAlignment="1">
      <alignment horizontal="center" vertical="center"/>
    </xf>
    <xf numFmtId="164" fontId="3" fillId="0" borderId="53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33"/>
  <sheetViews>
    <sheetView tabSelected="1" topLeftCell="D1" zoomScale="40" zoomScaleNormal="40" workbookViewId="0">
      <selection activeCell="N21" sqref="N21"/>
    </sheetView>
  </sheetViews>
  <sheetFormatPr defaultColWidth="9.6640625" defaultRowHeight="18" x14ac:dyDescent="0.3"/>
  <cols>
    <col min="1" max="1" width="1" style="52" customWidth="1"/>
    <col min="2" max="2" width="9.6640625" style="52" customWidth="1"/>
    <col min="3" max="4" width="13.6640625" style="52" customWidth="1"/>
    <col min="5" max="6" width="9.6640625" style="52" customWidth="1"/>
    <col min="7" max="7" width="9.6640625" style="173" customWidth="1"/>
    <col min="8" max="10" width="9.6640625" style="52" customWidth="1"/>
    <col min="11" max="11" width="13.6640625" style="52" customWidth="1"/>
    <col min="12" max="12" width="9.6640625" style="52"/>
    <col min="13" max="13" width="9.6640625" style="52" customWidth="1"/>
    <col min="14" max="14" width="13.6640625" style="52" customWidth="1"/>
    <col min="15" max="16" width="9.6640625" style="52" customWidth="1"/>
    <col min="17" max="17" width="13.6640625" style="52" customWidth="1"/>
    <col min="18" max="19" width="9.6640625" style="52" customWidth="1"/>
    <col min="20" max="22" width="13.6640625" style="52" customWidth="1"/>
    <col min="23" max="25" width="9.6640625" style="52" customWidth="1"/>
    <col min="26" max="28" width="13.6640625" style="52" customWidth="1"/>
    <col min="29" max="30" width="9.6640625" style="52" customWidth="1"/>
    <col min="31" max="32" width="13.6640625" style="52" customWidth="1"/>
    <col min="33" max="33" width="9.6640625" style="52" customWidth="1"/>
    <col min="34" max="34" width="13.6640625" style="52" customWidth="1"/>
    <col min="35" max="35" width="9.6640625" style="52"/>
    <col min="36" max="36" width="13.6640625" style="52" customWidth="1"/>
    <col min="37" max="37" width="9.6640625" style="52"/>
    <col min="38" max="39" width="13.6640625" style="52" customWidth="1"/>
    <col min="40" max="40" width="9.6640625" style="52"/>
    <col min="41" max="41" width="12.33203125" style="52" bestFit="1" customWidth="1"/>
    <col min="42" max="42" width="9.5546875" style="52" customWidth="1"/>
    <col min="43" max="43" width="31.6640625" style="52" customWidth="1"/>
    <col min="44" max="44" width="18.6640625" style="52" bestFit="1" customWidth="1"/>
    <col min="45" max="45" width="17.44140625" style="124" customWidth="1"/>
    <col min="46" max="16384" width="9.6640625" style="52"/>
  </cols>
  <sheetData>
    <row r="1" spans="2:45" s="1" customFormat="1" ht="18.600000000000001" thickBot="1" x14ac:dyDescent="0.35">
      <c r="G1" s="2"/>
      <c r="AS1" s="3"/>
    </row>
    <row r="2" spans="2:45" s="1" customFormat="1" ht="18.600000000000001" thickBot="1" x14ac:dyDescent="0.35">
      <c r="B2" s="4" t="s">
        <v>0</v>
      </c>
      <c r="C2" s="5"/>
      <c r="D2" s="6"/>
      <c r="E2" s="7" t="s">
        <v>1</v>
      </c>
      <c r="F2" s="4" t="s">
        <v>2</v>
      </c>
      <c r="G2" s="5"/>
      <c r="H2" s="5"/>
      <c r="I2" s="5"/>
      <c r="J2" s="6"/>
      <c r="K2" s="8" t="s">
        <v>3</v>
      </c>
      <c r="M2" s="9" t="s">
        <v>4</v>
      </c>
      <c r="N2" s="10"/>
      <c r="O2" s="10"/>
      <c r="P2" s="10"/>
      <c r="Q2" s="11"/>
      <c r="S2" s="9" t="s">
        <v>5</v>
      </c>
      <c r="T2" s="10"/>
      <c r="U2" s="10"/>
      <c r="V2" s="11"/>
      <c r="X2" s="9" t="s">
        <v>6</v>
      </c>
      <c r="Y2" s="10"/>
      <c r="Z2" s="10"/>
      <c r="AA2" s="10"/>
      <c r="AB2" s="11"/>
      <c r="AD2" s="9" t="s">
        <v>7</v>
      </c>
      <c r="AE2" s="10"/>
      <c r="AF2" s="10"/>
      <c r="AG2" s="10"/>
      <c r="AH2" s="11"/>
      <c r="AJ2" s="4" t="s">
        <v>8</v>
      </c>
      <c r="AK2" s="5"/>
      <c r="AL2" s="5"/>
      <c r="AM2" s="6"/>
      <c r="AS2" s="3"/>
    </row>
    <row r="3" spans="2:45" s="1" customFormat="1" ht="18.600000000000001" thickBot="1" x14ac:dyDescent="0.35">
      <c r="C3" s="12"/>
      <c r="D3" s="13"/>
      <c r="E3" s="13"/>
      <c r="F3" s="13"/>
      <c r="G3" s="14"/>
      <c r="H3" s="13"/>
      <c r="I3" s="13"/>
      <c r="J3" s="13"/>
      <c r="K3" s="15"/>
      <c r="M3" s="16"/>
      <c r="N3" s="16"/>
      <c r="O3" s="16"/>
      <c r="P3" s="17"/>
      <c r="Q3" s="16"/>
      <c r="S3" s="16"/>
      <c r="T3" s="16"/>
      <c r="U3" s="16"/>
      <c r="V3" s="16"/>
      <c r="X3" s="16"/>
      <c r="Y3" s="16"/>
      <c r="Z3" s="16"/>
      <c r="AA3" s="16"/>
      <c r="AB3" s="16"/>
      <c r="AD3" s="16"/>
      <c r="AE3" s="16"/>
      <c r="AF3" s="16"/>
      <c r="AG3" s="16"/>
      <c r="AH3" s="16"/>
      <c r="AJ3" s="18"/>
      <c r="AK3" s="18"/>
      <c r="AL3" s="18"/>
      <c r="AM3" s="19"/>
      <c r="AS3" s="3"/>
    </row>
    <row r="4" spans="2:45" s="28" customFormat="1" ht="54.6" thickBot="1" x14ac:dyDescent="0.35">
      <c r="B4" s="20" t="s">
        <v>9</v>
      </c>
      <c r="C4" s="21" t="s">
        <v>10</v>
      </c>
      <c r="D4" s="21" t="s">
        <v>11</v>
      </c>
      <c r="E4" s="22" t="s">
        <v>12</v>
      </c>
      <c r="F4" s="23" t="s">
        <v>13</v>
      </c>
      <c r="G4" s="24" t="s">
        <v>14</v>
      </c>
      <c r="H4" s="25" t="s">
        <v>15</v>
      </c>
      <c r="I4" s="25" t="s">
        <v>16</v>
      </c>
      <c r="J4" s="26" t="s">
        <v>17</v>
      </c>
      <c r="K4" s="27" t="s">
        <v>18</v>
      </c>
      <c r="M4" s="29" t="s">
        <v>19</v>
      </c>
      <c r="N4" s="30" t="s">
        <v>20</v>
      </c>
      <c r="O4" s="30" t="s">
        <v>21</v>
      </c>
      <c r="P4" s="31" t="s">
        <v>22</v>
      </c>
      <c r="Q4" s="32" t="s">
        <v>23</v>
      </c>
      <c r="S4" s="29" t="s">
        <v>19</v>
      </c>
      <c r="T4" s="30" t="s">
        <v>10</v>
      </c>
      <c r="U4" s="33" t="s">
        <v>11</v>
      </c>
      <c r="V4" s="34" t="s">
        <v>18</v>
      </c>
      <c r="X4" s="29" t="s">
        <v>24</v>
      </c>
      <c r="Y4" s="30" t="s">
        <v>19</v>
      </c>
      <c r="Z4" s="30" t="s">
        <v>10</v>
      </c>
      <c r="AA4" s="33" t="s">
        <v>11</v>
      </c>
      <c r="AB4" s="34" t="s">
        <v>18</v>
      </c>
      <c r="AD4" s="35" t="s">
        <v>19</v>
      </c>
      <c r="AE4" s="36" t="s">
        <v>10</v>
      </c>
      <c r="AF4" s="36" t="s">
        <v>11</v>
      </c>
      <c r="AG4" s="37" t="s">
        <v>24</v>
      </c>
      <c r="AH4" s="38" t="s">
        <v>22</v>
      </c>
      <c r="AJ4" s="39" t="s">
        <v>10</v>
      </c>
      <c r="AK4" s="40" t="s">
        <v>19</v>
      </c>
      <c r="AL4" s="41" t="s">
        <v>11</v>
      </c>
      <c r="AM4" s="42" t="s">
        <v>25</v>
      </c>
      <c r="AS4" s="43"/>
    </row>
    <row r="5" spans="2:45" ht="18.600000000000001" thickBot="1" x14ac:dyDescent="0.35">
      <c r="B5" s="44">
        <v>1</v>
      </c>
      <c r="C5" s="45" t="s">
        <v>26</v>
      </c>
      <c r="D5" s="45" t="s">
        <v>27</v>
      </c>
      <c r="E5" s="46">
        <v>350</v>
      </c>
      <c r="F5" s="47">
        <v>16.5</v>
      </c>
      <c r="G5" s="48">
        <f>100/(0.75*F5)*10000</f>
        <v>80808.08080808082</v>
      </c>
      <c r="H5" s="48">
        <v>70000</v>
      </c>
      <c r="I5" s="49">
        <v>21.1</v>
      </c>
      <c r="J5" s="50">
        <v>11140.350877192981</v>
      </c>
      <c r="K5" s="51">
        <v>10220.624235006118</v>
      </c>
      <c r="M5" s="53" t="s">
        <v>28</v>
      </c>
      <c r="N5" s="54"/>
      <c r="O5" s="54"/>
      <c r="P5" s="54"/>
      <c r="Q5" s="55"/>
      <c r="R5" s="56"/>
      <c r="S5" s="44">
        <v>1</v>
      </c>
      <c r="T5" s="45" t="s">
        <v>29</v>
      </c>
      <c r="U5" s="57" t="s">
        <v>30</v>
      </c>
      <c r="V5" s="51">
        <v>14413.334693322453</v>
      </c>
      <c r="X5" s="58">
        <v>300</v>
      </c>
      <c r="Y5" s="45">
        <v>1</v>
      </c>
      <c r="Z5" s="45" t="s">
        <v>29</v>
      </c>
      <c r="AA5" s="57" t="s">
        <v>31</v>
      </c>
      <c r="AB5" s="51">
        <v>14090.439276485789</v>
      </c>
      <c r="AD5" s="44">
        <v>1</v>
      </c>
      <c r="AE5" s="45" t="s">
        <v>26</v>
      </c>
      <c r="AF5" s="45" t="s">
        <v>27</v>
      </c>
      <c r="AG5" s="59">
        <v>350</v>
      </c>
      <c r="AH5" s="60">
        <v>21.1</v>
      </c>
      <c r="AJ5" s="61" t="s">
        <v>32</v>
      </c>
      <c r="AK5" s="62">
        <v>1</v>
      </c>
      <c r="AL5" s="63">
        <v>43</v>
      </c>
      <c r="AM5" s="64">
        <v>12347.171222630219</v>
      </c>
      <c r="AO5" s="65" t="s">
        <v>33</v>
      </c>
      <c r="AP5" s="66" t="s">
        <v>34</v>
      </c>
      <c r="AQ5" s="1"/>
      <c r="AR5" s="1"/>
      <c r="AS5" s="43"/>
    </row>
    <row r="6" spans="2:45" x14ac:dyDescent="0.3">
      <c r="B6" s="67">
        <v>2</v>
      </c>
      <c r="C6" s="68" t="s">
        <v>35</v>
      </c>
      <c r="D6" s="68">
        <v>366</v>
      </c>
      <c r="E6" s="69">
        <v>300</v>
      </c>
      <c r="F6" s="70">
        <v>17.5</v>
      </c>
      <c r="G6" s="71">
        <f t="shared" ref="G6:G29" si="0">100/(0.75*F6)*10000</f>
        <v>76190.476190476184</v>
      </c>
      <c r="H6" s="71">
        <v>63000</v>
      </c>
      <c r="I6" s="72">
        <v>21.7</v>
      </c>
      <c r="J6" s="73">
        <v>9649.1228070175439</v>
      </c>
      <c r="K6" s="74">
        <v>8785.1897184822519</v>
      </c>
      <c r="M6" s="75">
        <v>1</v>
      </c>
      <c r="N6" s="76" t="s">
        <v>29</v>
      </c>
      <c r="O6" s="76">
        <v>5</v>
      </c>
      <c r="P6" s="77">
        <v>23</v>
      </c>
      <c r="Q6" s="78">
        <v>13127</v>
      </c>
      <c r="R6" s="56"/>
      <c r="S6" s="67">
        <v>2</v>
      </c>
      <c r="T6" s="68" t="s">
        <v>36</v>
      </c>
      <c r="U6" s="79" t="s">
        <v>37</v>
      </c>
      <c r="V6" s="74">
        <v>14264.551883584933</v>
      </c>
      <c r="X6" s="80"/>
      <c r="Y6" s="68">
        <v>2</v>
      </c>
      <c r="Z6" s="68" t="s">
        <v>38</v>
      </c>
      <c r="AA6" s="79">
        <v>3023</v>
      </c>
      <c r="AB6" s="74">
        <v>12005.915952672378</v>
      </c>
      <c r="AD6" s="67">
        <v>2</v>
      </c>
      <c r="AE6" s="68" t="s">
        <v>29</v>
      </c>
      <c r="AF6" s="81" t="s">
        <v>39</v>
      </c>
      <c r="AG6" s="82">
        <v>400</v>
      </c>
      <c r="AH6" s="83">
        <v>21.3</v>
      </c>
      <c r="AJ6" s="84" t="s">
        <v>38</v>
      </c>
      <c r="AK6" s="45">
        <v>1</v>
      </c>
      <c r="AL6" s="57">
        <v>4051</v>
      </c>
      <c r="AM6" s="51">
        <v>12610.930232558139</v>
      </c>
      <c r="AO6" s="85" t="s">
        <v>40</v>
      </c>
      <c r="AP6" s="86" t="s">
        <v>41</v>
      </c>
      <c r="AQ6" s="1"/>
      <c r="AR6" s="1"/>
      <c r="AS6" s="43"/>
    </row>
    <row r="7" spans="2:45" ht="18.600000000000001" thickBot="1" x14ac:dyDescent="0.35">
      <c r="B7" s="67">
        <v>3</v>
      </c>
      <c r="C7" s="68" t="s">
        <v>35</v>
      </c>
      <c r="D7" s="68">
        <v>388</v>
      </c>
      <c r="E7" s="69">
        <v>300</v>
      </c>
      <c r="F7" s="70">
        <v>17.5</v>
      </c>
      <c r="G7" s="71">
        <f t="shared" si="0"/>
        <v>76190.476190476184</v>
      </c>
      <c r="H7" s="71">
        <v>66000</v>
      </c>
      <c r="I7" s="72">
        <v>23</v>
      </c>
      <c r="J7" s="73">
        <v>11461.988304093567</v>
      </c>
      <c r="K7" s="74">
        <v>10262.477900176798</v>
      </c>
      <c r="M7" s="87">
        <v>2</v>
      </c>
      <c r="N7" s="88" t="s">
        <v>36</v>
      </c>
      <c r="O7" s="68">
        <v>4</v>
      </c>
      <c r="P7" s="89">
        <v>22.9</v>
      </c>
      <c r="Q7" s="74">
        <v>12349</v>
      </c>
      <c r="R7" s="56"/>
      <c r="S7" s="90">
        <v>3</v>
      </c>
      <c r="T7" s="91" t="s">
        <v>29</v>
      </c>
      <c r="U7" s="92" t="s">
        <v>31</v>
      </c>
      <c r="V7" s="93">
        <v>14090.439276485789</v>
      </c>
      <c r="X7" s="80"/>
      <c r="Y7" s="68">
        <v>3</v>
      </c>
      <c r="Z7" s="68" t="s">
        <v>36</v>
      </c>
      <c r="AA7" s="79">
        <v>3114</v>
      </c>
      <c r="AB7" s="74">
        <v>10945.328437372502</v>
      </c>
      <c r="AD7" s="90">
        <v>3</v>
      </c>
      <c r="AE7" s="91" t="s">
        <v>35</v>
      </c>
      <c r="AF7" s="91">
        <v>366</v>
      </c>
      <c r="AG7" s="94">
        <v>300</v>
      </c>
      <c r="AH7" s="95">
        <v>21.7</v>
      </c>
      <c r="AJ7" s="96"/>
      <c r="AK7" s="68">
        <v>2</v>
      </c>
      <c r="AL7" s="79">
        <v>3023</v>
      </c>
      <c r="AM7" s="74">
        <v>12005.915952672378</v>
      </c>
      <c r="AO7" s="97" t="s">
        <v>42</v>
      </c>
      <c r="AP7" s="98" t="s">
        <v>43</v>
      </c>
      <c r="AQ7" s="99" t="s">
        <v>44</v>
      </c>
      <c r="AR7" s="66" t="s">
        <v>45</v>
      </c>
      <c r="AS7" s="100" t="s">
        <v>46</v>
      </c>
    </row>
    <row r="8" spans="2:45" x14ac:dyDescent="0.3">
      <c r="B8" s="67">
        <v>4</v>
      </c>
      <c r="C8" s="68" t="s">
        <v>36</v>
      </c>
      <c r="D8" s="81">
        <v>398</v>
      </c>
      <c r="E8" s="69">
        <v>300</v>
      </c>
      <c r="F8" s="70">
        <v>16.5</v>
      </c>
      <c r="G8" s="71">
        <f t="shared" si="0"/>
        <v>80808.08080808082</v>
      </c>
      <c r="H8" s="71">
        <v>72000</v>
      </c>
      <c r="I8" s="72">
        <v>22.6</v>
      </c>
      <c r="J8" s="73">
        <v>12134.502923976608</v>
      </c>
      <c r="K8" s="74">
        <v>10921.052631578948</v>
      </c>
      <c r="M8" s="87">
        <v>3</v>
      </c>
      <c r="N8" s="68" t="s">
        <v>32</v>
      </c>
      <c r="O8" s="88">
        <v>1</v>
      </c>
      <c r="P8" s="101">
        <v>24.5</v>
      </c>
      <c r="Q8" s="74">
        <v>12347</v>
      </c>
      <c r="R8" s="56"/>
      <c r="S8" s="44">
        <v>4</v>
      </c>
      <c r="T8" s="45" t="s">
        <v>29</v>
      </c>
      <c r="U8" s="57" t="s">
        <v>39</v>
      </c>
      <c r="V8" s="51">
        <v>13807.017543859649</v>
      </c>
      <c r="X8" s="80"/>
      <c r="Y8" s="68">
        <v>4</v>
      </c>
      <c r="Z8" s="68" t="s">
        <v>36</v>
      </c>
      <c r="AA8" s="79">
        <v>398</v>
      </c>
      <c r="AB8" s="74">
        <v>10921.052631578948</v>
      </c>
      <c r="AD8" s="44">
        <v>4</v>
      </c>
      <c r="AE8" s="45" t="s">
        <v>26</v>
      </c>
      <c r="AF8" s="45" t="s">
        <v>47</v>
      </c>
      <c r="AG8" s="59">
        <v>480</v>
      </c>
      <c r="AH8" s="60">
        <v>22</v>
      </c>
      <c r="AJ8" s="96"/>
      <c r="AK8" s="68">
        <v>3</v>
      </c>
      <c r="AL8" s="82">
        <v>4000</v>
      </c>
      <c r="AM8" s="74">
        <v>12000.815993472053</v>
      </c>
      <c r="AO8" s="102"/>
      <c r="AP8" s="103"/>
      <c r="AQ8" s="103"/>
      <c r="AR8" s="66" t="s">
        <v>48</v>
      </c>
      <c r="AS8" s="100" t="s">
        <v>49</v>
      </c>
    </row>
    <row r="9" spans="2:45" ht="18.600000000000001" thickBot="1" x14ac:dyDescent="0.35">
      <c r="B9" s="67">
        <v>5</v>
      </c>
      <c r="C9" s="68" t="s">
        <v>36</v>
      </c>
      <c r="D9" s="81">
        <v>3114</v>
      </c>
      <c r="E9" s="69">
        <v>330</v>
      </c>
      <c r="F9" s="70">
        <v>16.5</v>
      </c>
      <c r="G9" s="71">
        <f t="shared" si="0"/>
        <v>80808.08080808082</v>
      </c>
      <c r="H9" s="71">
        <v>58000</v>
      </c>
      <c r="I9" s="72">
        <v>22.8</v>
      </c>
      <c r="J9" s="73">
        <v>12192.982456140351</v>
      </c>
      <c r="K9" s="74">
        <v>10945.328437372502</v>
      </c>
      <c r="M9" s="87">
        <v>4</v>
      </c>
      <c r="N9" s="68" t="s">
        <v>26</v>
      </c>
      <c r="O9" s="68">
        <v>4</v>
      </c>
      <c r="P9" s="89">
        <v>23.1</v>
      </c>
      <c r="Q9" s="74">
        <v>11487</v>
      </c>
      <c r="R9" s="56"/>
      <c r="S9" s="90">
        <v>5</v>
      </c>
      <c r="T9" s="91" t="s">
        <v>36</v>
      </c>
      <c r="U9" s="92" t="s">
        <v>50</v>
      </c>
      <c r="V9" s="93">
        <v>13264.177886576907</v>
      </c>
      <c r="X9" s="80"/>
      <c r="Y9" s="68">
        <v>5</v>
      </c>
      <c r="Z9" s="68" t="s">
        <v>35</v>
      </c>
      <c r="AA9" s="82">
        <v>388</v>
      </c>
      <c r="AB9" s="74">
        <v>10262.477900176798</v>
      </c>
      <c r="AD9" s="67">
        <v>5</v>
      </c>
      <c r="AE9" s="68" t="s">
        <v>29</v>
      </c>
      <c r="AF9" s="81" t="s">
        <v>31</v>
      </c>
      <c r="AG9" s="82">
        <v>300</v>
      </c>
      <c r="AH9" s="83">
        <v>22.1</v>
      </c>
      <c r="AJ9" s="96"/>
      <c r="AK9" s="68">
        <v>4</v>
      </c>
      <c r="AL9" s="79">
        <v>6000</v>
      </c>
      <c r="AM9" s="74">
        <v>10427.138582891335</v>
      </c>
      <c r="AO9" s="104"/>
      <c r="AP9" s="86" t="s">
        <v>41</v>
      </c>
      <c r="AQ9" s="105" t="s">
        <v>51</v>
      </c>
      <c r="AR9" s="86" t="s">
        <v>45</v>
      </c>
      <c r="AS9" s="106" t="s">
        <v>52</v>
      </c>
    </row>
    <row r="10" spans="2:45" x14ac:dyDescent="0.3">
      <c r="B10" s="67">
        <v>6</v>
      </c>
      <c r="C10" s="68" t="s">
        <v>38</v>
      </c>
      <c r="D10" s="81">
        <v>3023</v>
      </c>
      <c r="E10" s="69">
        <v>390</v>
      </c>
      <c r="F10" s="70">
        <v>17.5</v>
      </c>
      <c r="G10" s="71">
        <f t="shared" si="0"/>
        <v>76190.476190476184</v>
      </c>
      <c r="H10" s="71">
        <v>71000</v>
      </c>
      <c r="I10" s="72">
        <v>22.9</v>
      </c>
      <c r="J10" s="73">
        <v>13391.812865497077</v>
      </c>
      <c r="K10" s="74">
        <v>12005.915952672378</v>
      </c>
      <c r="M10" s="87">
        <v>5</v>
      </c>
      <c r="N10" s="68" t="s">
        <v>38</v>
      </c>
      <c r="O10" s="68">
        <v>6</v>
      </c>
      <c r="P10" s="89">
        <v>24.3</v>
      </c>
      <c r="Q10" s="74">
        <v>11169</v>
      </c>
      <c r="R10" s="56"/>
      <c r="S10" s="44">
        <v>6</v>
      </c>
      <c r="T10" s="45" t="s">
        <v>26</v>
      </c>
      <c r="U10" s="59" t="s">
        <v>47</v>
      </c>
      <c r="V10" s="51">
        <v>12941.656466748265</v>
      </c>
      <c r="X10" s="80"/>
      <c r="Y10" s="68">
        <v>6</v>
      </c>
      <c r="Z10" s="68" t="s">
        <v>26</v>
      </c>
      <c r="AA10" s="82" t="s">
        <v>27</v>
      </c>
      <c r="AB10" s="74">
        <v>10220.624235006118</v>
      </c>
      <c r="AD10" s="67">
        <v>6</v>
      </c>
      <c r="AE10" s="68" t="s">
        <v>35</v>
      </c>
      <c r="AF10" s="68">
        <v>427</v>
      </c>
      <c r="AG10" s="82">
        <v>400</v>
      </c>
      <c r="AH10" s="83">
        <v>22.2</v>
      </c>
      <c r="AJ10" s="96"/>
      <c r="AK10" s="68">
        <v>5</v>
      </c>
      <c r="AL10" s="79">
        <v>5051</v>
      </c>
      <c r="AM10" s="74">
        <v>10021.41982864137</v>
      </c>
      <c r="AO10" s="97" t="s">
        <v>53</v>
      </c>
      <c r="AP10" s="86" t="s">
        <v>54</v>
      </c>
      <c r="AQ10" s="105" t="s">
        <v>55</v>
      </c>
      <c r="AR10" s="86" t="s">
        <v>56</v>
      </c>
      <c r="AS10" s="106" t="s">
        <v>57</v>
      </c>
    </row>
    <row r="11" spans="2:45" ht="18.600000000000001" thickBot="1" x14ac:dyDescent="0.35">
      <c r="B11" s="90">
        <v>7</v>
      </c>
      <c r="C11" s="91" t="s">
        <v>29</v>
      </c>
      <c r="D11" s="107" t="s">
        <v>31</v>
      </c>
      <c r="E11" s="108">
        <v>300</v>
      </c>
      <c r="F11" s="109">
        <v>16.5</v>
      </c>
      <c r="G11" s="110">
        <f t="shared" si="0"/>
        <v>80808.08080808082</v>
      </c>
      <c r="H11" s="110">
        <v>65000</v>
      </c>
      <c r="I11" s="111">
        <v>22.1</v>
      </c>
      <c r="J11" s="112">
        <v>15555.555555555557</v>
      </c>
      <c r="K11" s="93">
        <v>14090.439276485789</v>
      </c>
      <c r="M11" s="113">
        <v>6</v>
      </c>
      <c r="N11" s="114" t="s">
        <v>35</v>
      </c>
      <c r="O11" s="114">
        <v>5</v>
      </c>
      <c r="P11" s="115">
        <v>23.1</v>
      </c>
      <c r="Q11" s="116">
        <v>10975</v>
      </c>
      <c r="R11" s="56"/>
      <c r="S11" s="67">
        <v>7</v>
      </c>
      <c r="T11" s="68" t="s">
        <v>38</v>
      </c>
      <c r="U11" s="79">
        <v>4051</v>
      </c>
      <c r="V11" s="74">
        <v>12610.930232558139</v>
      </c>
      <c r="X11" s="117"/>
      <c r="Y11" s="118">
        <v>7</v>
      </c>
      <c r="Z11" s="118" t="s">
        <v>35</v>
      </c>
      <c r="AA11" s="119">
        <v>366</v>
      </c>
      <c r="AB11" s="116">
        <v>8785.1897184822519</v>
      </c>
      <c r="AD11" s="67">
        <v>7</v>
      </c>
      <c r="AE11" s="68" t="s">
        <v>29</v>
      </c>
      <c r="AF11" s="81" t="s">
        <v>30</v>
      </c>
      <c r="AG11" s="82">
        <v>400</v>
      </c>
      <c r="AH11" s="83">
        <v>22.5</v>
      </c>
      <c r="AJ11" s="120"/>
      <c r="AK11" s="91">
        <v>6</v>
      </c>
      <c r="AL11" s="92" t="s">
        <v>58</v>
      </c>
      <c r="AM11" s="93">
        <v>9950.2243982048167</v>
      </c>
      <c r="AO11" s="104"/>
      <c r="AP11" s="66" t="s">
        <v>59</v>
      </c>
      <c r="AQ11" s="66" t="s">
        <v>60</v>
      </c>
      <c r="AR11" s="66" t="s">
        <v>61</v>
      </c>
      <c r="AS11" s="100" t="s">
        <v>62</v>
      </c>
    </row>
    <row r="12" spans="2:45" ht="18.600000000000001" thickBot="1" x14ac:dyDescent="0.35">
      <c r="B12" s="44">
        <v>8</v>
      </c>
      <c r="C12" s="45" t="s">
        <v>26</v>
      </c>
      <c r="D12" s="45" t="s">
        <v>47</v>
      </c>
      <c r="E12" s="46">
        <v>480</v>
      </c>
      <c r="F12" s="47">
        <v>17.5</v>
      </c>
      <c r="G12" s="48">
        <f t="shared" si="0"/>
        <v>76190.476190476184</v>
      </c>
      <c r="H12" s="48">
        <v>66000</v>
      </c>
      <c r="I12" s="49">
        <v>22</v>
      </c>
      <c r="J12" s="50">
        <v>14269.005847953216</v>
      </c>
      <c r="K12" s="51">
        <v>12941.656466748265</v>
      </c>
      <c r="M12" s="53" t="s">
        <v>24</v>
      </c>
      <c r="N12" s="54"/>
      <c r="O12" s="54"/>
      <c r="P12" s="54"/>
      <c r="Q12" s="55"/>
      <c r="R12" s="56"/>
      <c r="S12" s="67">
        <v>8</v>
      </c>
      <c r="T12" s="68" t="s">
        <v>35</v>
      </c>
      <c r="U12" s="82">
        <v>555</v>
      </c>
      <c r="V12" s="74">
        <v>12544.879640962872</v>
      </c>
      <c r="X12" s="58">
        <v>400</v>
      </c>
      <c r="Y12" s="45">
        <v>1</v>
      </c>
      <c r="Z12" s="45" t="s">
        <v>29</v>
      </c>
      <c r="AA12" s="57" t="s">
        <v>30</v>
      </c>
      <c r="AB12" s="51">
        <v>14413.334693322453</v>
      </c>
      <c r="AD12" s="67">
        <v>8</v>
      </c>
      <c r="AE12" s="68" t="s">
        <v>36</v>
      </c>
      <c r="AF12" s="81">
        <v>398</v>
      </c>
      <c r="AG12" s="82">
        <v>300</v>
      </c>
      <c r="AH12" s="83">
        <v>22.6</v>
      </c>
      <c r="AJ12" s="96" t="s">
        <v>36</v>
      </c>
      <c r="AK12" s="76">
        <v>1</v>
      </c>
      <c r="AL12" s="121" t="s">
        <v>37</v>
      </c>
      <c r="AM12" s="78">
        <v>14264.551883584933</v>
      </c>
      <c r="AO12" s="85" t="s">
        <v>63</v>
      </c>
      <c r="AP12" s="86" t="s">
        <v>64</v>
      </c>
      <c r="AQ12" s="1"/>
      <c r="AR12" s="1"/>
      <c r="AS12" s="3"/>
    </row>
    <row r="13" spans="2:45" x14ac:dyDescent="0.3">
      <c r="B13" s="67">
        <v>9</v>
      </c>
      <c r="C13" s="68" t="s">
        <v>32</v>
      </c>
      <c r="D13" s="68">
        <v>43</v>
      </c>
      <c r="E13" s="69">
        <v>400</v>
      </c>
      <c r="F13" s="70">
        <v>20.399999999999999</v>
      </c>
      <c r="G13" s="71">
        <f t="shared" si="0"/>
        <v>65359.477124183017</v>
      </c>
      <c r="H13" s="71">
        <v>59000</v>
      </c>
      <c r="I13" s="72">
        <v>24.5</v>
      </c>
      <c r="J13" s="73">
        <v>14064.327485380118</v>
      </c>
      <c r="K13" s="74">
        <v>12347.171222630219</v>
      </c>
      <c r="M13" s="75">
        <v>1</v>
      </c>
      <c r="N13" s="122">
        <v>400</v>
      </c>
      <c r="O13" s="122">
        <v>9</v>
      </c>
      <c r="P13" s="123">
        <v>22.8</v>
      </c>
      <c r="Q13" s="78">
        <v>12988</v>
      </c>
      <c r="R13" s="56"/>
      <c r="S13" s="67">
        <v>9</v>
      </c>
      <c r="T13" s="68" t="s">
        <v>32</v>
      </c>
      <c r="U13" s="82">
        <v>43</v>
      </c>
      <c r="V13" s="74">
        <v>12347.171222630219</v>
      </c>
      <c r="X13" s="80"/>
      <c r="Y13" s="68">
        <v>2</v>
      </c>
      <c r="Z13" s="68" t="s">
        <v>36</v>
      </c>
      <c r="AA13" s="79" t="s">
        <v>37</v>
      </c>
      <c r="AB13" s="74">
        <v>14264.551883584933</v>
      </c>
      <c r="AD13" s="67">
        <v>9</v>
      </c>
      <c r="AE13" s="68" t="s">
        <v>36</v>
      </c>
      <c r="AF13" s="81">
        <v>3114</v>
      </c>
      <c r="AG13" s="82">
        <v>330</v>
      </c>
      <c r="AH13" s="83">
        <v>22.8</v>
      </c>
      <c r="AJ13" s="96"/>
      <c r="AK13" s="68">
        <v>2</v>
      </c>
      <c r="AL13" s="79" t="s">
        <v>50</v>
      </c>
      <c r="AM13" s="74">
        <v>13264.177886576907</v>
      </c>
    </row>
    <row r="14" spans="2:45" x14ac:dyDescent="0.3">
      <c r="B14" s="67">
        <v>10</v>
      </c>
      <c r="C14" s="68" t="s">
        <v>35</v>
      </c>
      <c r="D14" s="68">
        <v>427</v>
      </c>
      <c r="E14" s="69">
        <v>400</v>
      </c>
      <c r="F14" s="70">
        <v>18.399999999999999</v>
      </c>
      <c r="G14" s="71">
        <f t="shared" si="0"/>
        <v>72463.768115942032</v>
      </c>
      <c r="H14" s="71">
        <v>62000</v>
      </c>
      <c r="I14" s="72">
        <v>22.2</v>
      </c>
      <c r="J14" s="73">
        <v>12426.900584795321</v>
      </c>
      <c r="K14" s="74">
        <v>11242.010063919488</v>
      </c>
      <c r="M14" s="87">
        <v>2</v>
      </c>
      <c r="N14" s="88">
        <v>500</v>
      </c>
      <c r="O14" s="88">
        <v>6</v>
      </c>
      <c r="P14" s="101">
        <v>25</v>
      </c>
      <c r="Q14" s="74">
        <v>11390</v>
      </c>
      <c r="S14" s="67">
        <v>10</v>
      </c>
      <c r="T14" s="68" t="s">
        <v>35</v>
      </c>
      <c r="U14" s="82">
        <v>560</v>
      </c>
      <c r="V14" s="74">
        <v>12041.343669250646</v>
      </c>
      <c r="X14" s="80"/>
      <c r="Y14" s="68">
        <v>3</v>
      </c>
      <c r="Z14" s="68" t="s">
        <v>29</v>
      </c>
      <c r="AA14" s="79" t="s">
        <v>39</v>
      </c>
      <c r="AB14" s="74">
        <v>13807.017543859649</v>
      </c>
      <c r="AD14" s="67">
        <v>10</v>
      </c>
      <c r="AE14" s="68" t="s">
        <v>36</v>
      </c>
      <c r="AF14" s="81" t="s">
        <v>50</v>
      </c>
      <c r="AG14" s="82">
        <v>400</v>
      </c>
      <c r="AH14" s="83">
        <v>22.9</v>
      </c>
      <c r="AJ14" s="96"/>
      <c r="AK14" s="68">
        <v>3</v>
      </c>
      <c r="AL14" s="79">
        <v>3114</v>
      </c>
      <c r="AM14" s="74">
        <v>10945.328437372502</v>
      </c>
      <c r="AO14" s="125" t="s">
        <v>65</v>
      </c>
      <c r="AP14" s="125"/>
    </row>
    <row r="15" spans="2:45" ht="18.600000000000001" thickBot="1" x14ac:dyDescent="0.35">
      <c r="B15" s="67">
        <v>11</v>
      </c>
      <c r="C15" s="68" t="s">
        <v>36</v>
      </c>
      <c r="D15" s="81" t="s">
        <v>50</v>
      </c>
      <c r="E15" s="69">
        <v>400</v>
      </c>
      <c r="F15" s="70">
        <v>17.5</v>
      </c>
      <c r="G15" s="71">
        <f t="shared" si="0"/>
        <v>76190.476190476184</v>
      </c>
      <c r="H15" s="71">
        <v>62000</v>
      </c>
      <c r="I15" s="72">
        <v>22.9</v>
      </c>
      <c r="J15" s="73">
        <v>14795.321637426901</v>
      </c>
      <c r="K15" s="74">
        <v>13264.177886576907</v>
      </c>
      <c r="M15" s="87">
        <v>3</v>
      </c>
      <c r="N15" s="88">
        <v>300</v>
      </c>
      <c r="O15" s="88">
        <v>7</v>
      </c>
      <c r="P15" s="101">
        <v>22.3</v>
      </c>
      <c r="Q15" s="74">
        <v>11033</v>
      </c>
      <c r="S15" s="67">
        <v>11</v>
      </c>
      <c r="T15" s="68" t="s">
        <v>38</v>
      </c>
      <c r="U15" s="79">
        <v>3023</v>
      </c>
      <c r="V15" s="74">
        <v>12005.915952672378</v>
      </c>
      <c r="X15" s="80"/>
      <c r="Y15" s="68">
        <v>4</v>
      </c>
      <c r="Z15" s="68" t="s">
        <v>36</v>
      </c>
      <c r="AA15" s="79" t="s">
        <v>50</v>
      </c>
      <c r="AB15" s="74">
        <v>13264.177886576907</v>
      </c>
      <c r="AD15" s="67">
        <v>11</v>
      </c>
      <c r="AE15" s="68" t="s">
        <v>38</v>
      </c>
      <c r="AF15" s="81">
        <v>4051</v>
      </c>
      <c r="AG15" s="82">
        <v>420</v>
      </c>
      <c r="AH15" s="83">
        <v>22.9</v>
      </c>
      <c r="AJ15" s="96"/>
      <c r="AK15" s="118">
        <v>4</v>
      </c>
      <c r="AL15" s="126">
        <v>398</v>
      </c>
      <c r="AM15" s="116">
        <v>10921.052631578948</v>
      </c>
      <c r="AO15" s="125" t="s">
        <v>66</v>
      </c>
      <c r="AP15" s="125"/>
      <c r="AQ15" s="125"/>
      <c r="AR15" s="125"/>
      <c r="AS15" s="125"/>
    </row>
    <row r="16" spans="2:45" ht="18.600000000000001" thickBot="1" x14ac:dyDescent="0.35">
      <c r="B16" s="67">
        <v>12</v>
      </c>
      <c r="C16" s="68" t="s">
        <v>36</v>
      </c>
      <c r="D16" s="81" t="s">
        <v>37</v>
      </c>
      <c r="E16" s="69">
        <v>450</v>
      </c>
      <c r="F16" s="127">
        <v>17.5</v>
      </c>
      <c r="G16" s="71">
        <f t="shared" si="0"/>
        <v>76190.476190476184</v>
      </c>
      <c r="H16" s="71">
        <v>71000</v>
      </c>
      <c r="I16" s="72">
        <v>23.3</v>
      </c>
      <c r="J16" s="73">
        <v>15994.152046783625</v>
      </c>
      <c r="K16" s="74">
        <v>14264.551883584933</v>
      </c>
      <c r="M16" s="128">
        <v>4</v>
      </c>
      <c r="N16" s="129">
        <v>600</v>
      </c>
      <c r="O16" s="129">
        <v>3</v>
      </c>
      <c r="P16" s="130">
        <v>24.4</v>
      </c>
      <c r="Q16" s="93">
        <v>10919</v>
      </c>
      <c r="S16" s="90">
        <v>12</v>
      </c>
      <c r="T16" s="91" t="s">
        <v>38</v>
      </c>
      <c r="U16" s="94">
        <v>4000</v>
      </c>
      <c r="V16" s="93">
        <v>12000.815993472053</v>
      </c>
      <c r="X16" s="80"/>
      <c r="Y16" s="68">
        <v>5</v>
      </c>
      <c r="Z16" s="68" t="s">
        <v>26</v>
      </c>
      <c r="AA16" s="82" t="s">
        <v>47</v>
      </c>
      <c r="AB16" s="74">
        <v>12941.656466748265</v>
      </c>
      <c r="AD16" s="90">
        <v>12</v>
      </c>
      <c r="AE16" s="91" t="s">
        <v>38</v>
      </c>
      <c r="AF16" s="107">
        <v>3023</v>
      </c>
      <c r="AG16" s="94">
        <v>390</v>
      </c>
      <c r="AH16" s="95">
        <v>22.9</v>
      </c>
      <c r="AJ16" s="84" t="s">
        <v>29</v>
      </c>
      <c r="AK16" s="45">
        <v>1</v>
      </c>
      <c r="AL16" s="57" t="s">
        <v>30</v>
      </c>
      <c r="AM16" s="51">
        <v>14413.334693322453</v>
      </c>
      <c r="AO16" s="131"/>
      <c r="AP16" s="1"/>
      <c r="AQ16" s="1"/>
      <c r="AR16" s="1"/>
      <c r="AS16" s="3"/>
    </row>
    <row r="17" spans="2:45" x14ac:dyDescent="0.3">
      <c r="B17" s="67">
        <v>13</v>
      </c>
      <c r="C17" s="68" t="s">
        <v>38</v>
      </c>
      <c r="D17" s="81">
        <v>4051</v>
      </c>
      <c r="E17" s="69">
        <v>420</v>
      </c>
      <c r="F17" s="70">
        <v>17.5</v>
      </c>
      <c r="G17" s="71">
        <f t="shared" si="0"/>
        <v>76190.476190476184</v>
      </c>
      <c r="H17" s="71">
        <v>69000</v>
      </c>
      <c r="I17" s="72">
        <v>22.9</v>
      </c>
      <c r="J17" s="73">
        <v>14066.666666666668</v>
      </c>
      <c r="K17" s="74">
        <v>12610.930232558139</v>
      </c>
      <c r="M17" s="1"/>
      <c r="S17" s="44">
        <v>13</v>
      </c>
      <c r="T17" s="45" t="s">
        <v>29</v>
      </c>
      <c r="U17" s="57" t="s">
        <v>67</v>
      </c>
      <c r="V17" s="51">
        <v>11968.074255405958</v>
      </c>
      <c r="X17" s="80"/>
      <c r="Y17" s="68">
        <v>6</v>
      </c>
      <c r="Z17" s="68" t="s">
        <v>38</v>
      </c>
      <c r="AA17" s="79">
        <v>4051</v>
      </c>
      <c r="AB17" s="74">
        <v>12610.930232558139</v>
      </c>
      <c r="AD17" s="44">
        <v>13</v>
      </c>
      <c r="AE17" s="45" t="s">
        <v>35</v>
      </c>
      <c r="AF17" s="45">
        <v>388</v>
      </c>
      <c r="AG17" s="59">
        <v>300</v>
      </c>
      <c r="AH17" s="60">
        <v>23</v>
      </c>
      <c r="AJ17" s="96"/>
      <c r="AK17" s="68">
        <v>2</v>
      </c>
      <c r="AL17" s="79" t="s">
        <v>31</v>
      </c>
      <c r="AM17" s="74">
        <v>14090.439276485789</v>
      </c>
      <c r="AO17" s="132"/>
      <c r="AP17" s="133"/>
      <c r="AQ17" s="133"/>
      <c r="AR17" s="133"/>
      <c r="AS17" s="134"/>
    </row>
    <row r="18" spans="2:45" x14ac:dyDescent="0.3">
      <c r="B18" s="67">
        <v>14</v>
      </c>
      <c r="C18" s="68" t="s">
        <v>38</v>
      </c>
      <c r="D18" s="68">
        <v>4000</v>
      </c>
      <c r="E18" s="69">
        <v>450</v>
      </c>
      <c r="F18" s="70">
        <v>17.5</v>
      </c>
      <c r="G18" s="71">
        <f t="shared" si="0"/>
        <v>76190.476190476184</v>
      </c>
      <c r="H18" s="71">
        <v>61000</v>
      </c>
      <c r="I18" s="72">
        <v>23.6</v>
      </c>
      <c r="J18" s="73">
        <v>13508.771929824561</v>
      </c>
      <c r="K18" s="74">
        <v>12000.815993472053</v>
      </c>
      <c r="S18" s="67">
        <v>14</v>
      </c>
      <c r="T18" s="68" t="s">
        <v>26</v>
      </c>
      <c r="U18" s="82" t="s">
        <v>68</v>
      </c>
      <c r="V18" s="74">
        <v>11812.321501427989</v>
      </c>
      <c r="X18" s="80"/>
      <c r="Y18" s="68">
        <v>7</v>
      </c>
      <c r="Z18" s="68" t="s">
        <v>32</v>
      </c>
      <c r="AA18" s="82">
        <v>43</v>
      </c>
      <c r="AB18" s="74">
        <v>12347.171222630219</v>
      </c>
      <c r="AD18" s="67">
        <v>14</v>
      </c>
      <c r="AE18" s="68" t="s">
        <v>36</v>
      </c>
      <c r="AF18" s="81" t="s">
        <v>37</v>
      </c>
      <c r="AG18" s="82">
        <v>450</v>
      </c>
      <c r="AH18" s="83">
        <v>23.3</v>
      </c>
      <c r="AJ18" s="96"/>
      <c r="AK18" s="68">
        <v>3</v>
      </c>
      <c r="AL18" s="79" t="s">
        <v>39</v>
      </c>
      <c r="AM18" s="74">
        <v>13807.017543859649</v>
      </c>
      <c r="AO18" s="1"/>
      <c r="AP18" s="1"/>
      <c r="AQ18" s="133"/>
      <c r="AR18" s="133"/>
      <c r="AS18" s="134"/>
    </row>
    <row r="19" spans="2:45" x14ac:dyDescent="0.3">
      <c r="B19" s="67">
        <v>15</v>
      </c>
      <c r="C19" s="68" t="s">
        <v>29</v>
      </c>
      <c r="D19" s="81" t="s">
        <v>30</v>
      </c>
      <c r="E19" s="69">
        <v>400</v>
      </c>
      <c r="F19" s="70">
        <v>16.5</v>
      </c>
      <c r="G19" s="71">
        <f t="shared" si="0"/>
        <v>80808.08080808082</v>
      </c>
      <c r="H19" s="71">
        <v>72000</v>
      </c>
      <c r="I19" s="72">
        <v>22.5</v>
      </c>
      <c r="J19" s="73">
        <v>15994.152046783625</v>
      </c>
      <c r="K19" s="74">
        <v>14413.334693322453</v>
      </c>
      <c r="S19" s="67">
        <v>15</v>
      </c>
      <c r="T19" s="68" t="s">
        <v>29</v>
      </c>
      <c r="U19" s="79">
        <v>1241</v>
      </c>
      <c r="V19" s="74">
        <v>11356.657146742826</v>
      </c>
      <c r="X19" s="80"/>
      <c r="Y19" s="68">
        <v>8</v>
      </c>
      <c r="Z19" s="68" t="s">
        <v>38</v>
      </c>
      <c r="AA19" s="82">
        <v>4000</v>
      </c>
      <c r="AB19" s="74">
        <v>12000.815993472053</v>
      </c>
      <c r="AD19" s="67">
        <v>15</v>
      </c>
      <c r="AE19" s="68" t="s">
        <v>38</v>
      </c>
      <c r="AF19" s="68">
        <v>4000</v>
      </c>
      <c r="AG19" s="82">
        <v>450</v>
      </c>
      <c r="AH19" s="83">
        <v>23.6</v>
      </c>
      <c r="AJ19" s="96"/>
      <c r="AK19" s="68">
        <v>4</v>
      </c>
      <c r="AL19" s="79" t="s">
        <v>67</v>
      </c>
      <c r="AM19" s="74">
        <v>11968.074255405958</v>
      </c>
    </row>
    <row r="20" spans="2:45" ht="18.600000000000001" thickBot="1" x14ac:dyDescent="0.35">
      <c r="B20" s="90">
        <v>16</v>
      </c>
      <c r="C20" s="91" t="s">
        <v>29</v>
      </c>
      <c r="D20" s="107" t="s">
        <v>39</v>
      </c>
      <c r="E20" s="108">
        <v>400</v>
      </c>
      <c r="F20" s="109">
        <v>17.5</v>
      </c>
      <c r="G20" s="110">
        <f t="shared" si="0"/>
        <v>76190.476190476184</v>
      </c>
      <c r="H20" s="110">
        <v>69000</v>
      </c>
      <c r="I20" s="111">
        <v>21.3</v>
      </c>
      <c r="J20" s="112">
        <v>15087.719298245614</v>
      </c>
      <c r="K20" s="93">
        <v>13807.017543859649</v>
      </c>
      <c r="S20" s="90">
        <v>16</v>
      </c>
      <c r="T20" s="91" t="s">
        <v>35</v>
      </c>
      <c r="U20" s="94">
        <v>427</v>
      </c>
      <c r="V20" s="93">
        <v>11242.010063919488</v>
      </c>
      <c r="X20" s="135"/>
      <c r="Y20" s="91">
        <v>9</v>
      </c>
      <c r="Z20" s="91" t="s">
        <v>35</v>
      </c>
      <c r="AA20" s="94">
        <v>427</v>
      </c>
      <c r="AB20" s="93">
        <v>11242.010063919488</v>
      </c>
      <c r="AD20" s="90">
        <v>16</v>
      </c>
      <c r="AE20" s="91" t="s">
        <v>38</v>
      </c>
      <c r="AF20" s="107">
        <v>6000</v>
      </c>
      <c r="AG20" s="94">
        <v>600</v>
      </c>
      <c r="AH20" s="95">
        <v>23.9</v>
      </c>
      <c r="AJ20" s="120"/>
      <c r="AK20" s="91">
        <v>5</v>
      </c>
      <c r="AL20" s="92">
        <v>1241</v>
      </c>
      <c r="AM20" s="93">
        <v>11356.657146742826</v>
      </c>
    </row>
    <row r="21" spans="2:45" x14ac:dyDescent="0.3">
      <c r="B21" s="136">
        <v>17</v>
      </c>
      <c r="C21" s="76" t="s">
        <v>26</v>
      </c>
      <c r="D21" s="76" t="s">
        <v>68</v>
      </c>
      <c r="E21" s="137">
        <v>550</v>
      </c>
      <c r="F21" s="138">
        <v>18.399999999999999</v>
      </c>
      <c r="G21" s="139">
        <f t="shared" si="0"/>
        <v>72463.768115942032</v>
      </c>
      <c r="H21" s="139">
        <v>61000</v>
      </c>
      <c r="I21" s="140">
        <v>24.8</v>
      </c>
      <c r="J21" s="141">
        <v>13508.771929824561</v>
      </c>
      <c r="K21" s="78">
        <v>11812.321501427989</v>
      </c>
      <c r="S21" s="136">
        <v>17</v>
      </c>
      <c r="T21" s="76" t="s">
        <v>26</v>
      </c>
      <c r="U21" s="142" t="s">
        <v>69</v>
      </c>
      <c r="V21" s="78">
        <v>10972.120223038217</v>
      </c>
      <c r="X21" s="143">
        <v>500</v>
      </c>
      <c r="Y21" s="76">
        <v>1</v>
      </c>
      <c r="Z21" s="76" t="s">
        <v>35</v>
      </c>
      <c r="AA21" s="142">
        <v>555</v>
      </c>
      <c r="AB21" s="78">
        <v>12544.879640962872</v>
      </c>
      <c r="AD21" s="44">
        <v>17</v>
      </c>
      <c r="AE21" s="45" t="s">
        <v>35</v>
      </c>
      <c r="AF21" s="45">
        <v>560</v>
      </c>
      <c r="AG21" s="59">
        <v>500</v>
      </c>
      <c r="AH21" s="60">
        <v>24</v>
      </c>
      <c r="AJ21" s="96" t="s">
        <v>26</v>
      </c>
      <c r="AK21" s="76">
        <v>1</v>
      </c>
      <c r="AL21" s="142" t="s">
        <v>47</v>
      </c>
      <c r="AM21" s="78">
        <v>12941.656466748265</v>
      </c>
    </row>
    <row r="22" spans="2:45" x14ac:dyDescent="0.3">
      <c r="B22" s="67">
        <v>18</v>
      </c>
      <c r="C22" s="68" t="s">
        <v>35</v>
      </c>
      <c r="D22" s="68">
        <v>555</v>
      </c>
      <c r="E22" s="69">
        <v>500</v>
      </c>
      <c r="F22" s="70">
        <v>20.399999999999999</v>
      </c>
      <c r="G22" s="71">
        <f t="shared" si="0"/>
        <v>65359.477124183017</v>
      </c>
      <c r="H22" s="71">
        <v>58000</v>
      </c>
      <c r="I22" s="72">
        <v>24.7</v>
      </c>
      <c r="J22" s="73">
        <v>14327.485380116959</v>
      </c>
      <c r="K22" s="74">
        <v>12544.879640962872</v>
      </c>
      <c r="S22" s="67">
        <v>18</v>
      </c>
      <c r="T22" s="68" t="s">
        <v>36</v>
      </c>
      <c r="U22" s="79">
        <v>3114</v>
      </c>
      <c r="V22" s="74">
        <v>10945.328437372502</v>
      </c>
      <c r="X22" s="80"/>
      <c r="Y22" s="68">
        <v>2</v>
      </c>
      <c r="Z22" s="68" t="s">
        <v>35</v>
      </c>
      <c r="AA22" s="82">
        <v>560</v>
      </c>
      <c r="AB22" s="74">
        <v>12041.343669250646</v>
      </c>
      <c r="AD22" s="67">
        <v>18</v>
      </c>
      <c r="AE22" s="68" t="s">
        <v>29</v>
      </c>
      <c r="AF22" s="81" t="s">
        <v>67</v>
      </c>
      <c r="AG22" s="82">
        <v>500</v>
      </c>
      <c r="AH22" s="83">
        <v>24.3</v>
      </c>
      <c r="AJ22" s="96"/>
      <c r="AK22" s="68">
        <v>2</v>
      </c>
      <c r="AL22" s="82" t="s">
        <v>68</v>
      </c>
      <c r="AM22" s="74">
        <v>11812.321501427989</v>
      </c>
    </row>
    <row r="23" spans="2:45" x14ac:dyDescent="0.3">
      <c r="B23" s="67">
        <v>19</v>
      </c>
      <c r="C23" s="68" t="s">
        <v>35</v>
      </c>
      <c r="D23" s="68">
        <v>560</v>
      </c>
      <c r="E23" s="69">
        <v>500</v>
      </c>
      <c r="F23" s="70">
        <v>20.399999999999999</v>
      </c>
      <c r="G23" s="71">
        <f t="shared" si="0"/>
        <v>65359.477124183017</v>
      </c>
      <c r="H23" s="71">
        <v>53000</v>
      </c>
      <c r="I23" s="72">
        <v>24</v>
      </c>
      <c r="J23" s="73">
        <v>13625.730994152047</v>
      </c>
      <c r="K23" s="74">
        <v>12041.343669250646</v>
      </c>
      <c r="S23" s="67">
        <v>19</v>
      </c>
      <c r="T23" s="68" t="s">
        <v>36</v>
      </c>
      <c r="U23" s="79">
        <v>398</v>
      </c>
      <c r="V23" s="74">
        <v>10921.052631578948</v>
      </c>
      <c r="X23" s="80"/>
      <c r="Y23" s="68">
        <v>3</v>
      </c>
      <c r="Z23" s="68" t="s">
        <v>29</v>
      </c>
      <c r="AA23" s="79" t="s">
        <v>67</v>
      </c>
      <c r="AB23" s="74">
        <v>11968.074255405958</v>
      </c>
      <c r="AD23" s="67">
        <v>19</v>
      </c>
      <c r="AE23" s="68" t="s">
        <v>32</v>
      </c>
      <c r="AF23" s="68">
        <v>43</v>
      </c>
      <c r="AG23" s="82">
        <v>400</v>
      </c>
      <c r="AH23" s="83">
        <v>24.5</v>
      </c>
      <c r="AJ23" s="96"/>
      <c r="AK23" s="68">
        <v>3</v>
      </c>
      <c r="AL23" s="82" t="s">
        <v>69</v>
      </c>
      <c r="AM23" s="74">
        <v>10972.120223038217</v>
      </c>
    </row>
    <row r="24" spans="2:45" ht="18.600000000000001" thickBot="1" x14ac:dyDescent="0.35">
      <c r="B24" s="67">
        <v>20</v>
      </c>
      <c r="C24" s="68" t="s">
        <v>38</v>
      </c>
      <c r="D24" s="81" t="s">
        <v>58</v>
      </c>
      <c r="E24" s="69">
        <v>580</v>
      </c>
      <c r="F24" s="70">
        <v>21.3</v>
      </c>
      <c r="G24" s="71">
        <f t="shared" si="0"/>
        <v>62597.809076682315</v>
      </c>
      <c r="H24" s="71">
        <v>60000</v>
      </c>
      <c r="I24" s="72">
        <v>27.2</v>
      </c>
      <c r="J24" s="73">
        <v>11754.385964912282</v>
      </c>
      <c r="K24" s="74">
        <v>9950.2243982048167</v>
      </c>
      <c r="S24" s="67">
        <v>20</v>
      </c>
      <c r="T24" s="68" t="s">
        <v>38</v>
      </c>
      <c r="U24" s="79">
        <v>6000</v>
      </c>
      <c r="V24" s="74">
        <v>10427.138582891335</v>
      </c>
      <c r="X24" s="80"/>
      <c r="Y24" s="68">
        <v>4</v>
      </c>
      <c r="Z24" s="68" t="s">
        <v>26</v>
      </c>
      <c r="AA24" s="82" t="s">
        <v>68</v>
      </c>
      <c r="AB24" s="74">
        <v>11812.321501427989</v>
      </c>
      <c r="AD24" s="67">
        <v>20</v>
      </c>
      <c r="AE24" s="68" t="s">
        <v>29</v>
      </c>
      <c r="AF24" s="81">
        <v>1241</v>
      </c>
      <c r="AG24" s="82">
        <v>600</v>
      </c>
      <c r="AH24" s="83">
        <v>24.6</v>
      </c>
      <c r="AJ24" s="96"/>
      <c r="AK24" s="118">
        <v>4</v>
      </c>
      <c r="AL24" s="119" t="s">
        <v>27</v>
      </c>
      <c r="AM24" s="116">
        <v>10220.624235006118</v>
      </c>
    </row>
    <row r="25" spans="2:45" x14ac:dyDescent="0.3">
      <c r="B25" s="67">
        <v>21</v>
      </c>
      <c r="C25" s="68" t="s">
        <v>38</v>
      </c>
      <c r="D25" s="81">
        <v>5051</v>
      </c>
      <c r="E25" s="69">
        <v>580</v>
      </c>
      <c r="F25" s="70">
        <v>19.399999999999999</v>
      </c>
      <c r="G25" s="71">
        <f t="shared" si="0"/>
        <v>68728.522336769762</v>
      </c>
      <c r="H25" s="71">
        <v>65000</v>
      </c>
      <c r="I25" s="72">
        <v>25</v>
      </c>
      <c r="J25" s="73">
        <v>11491.228070175439</v>
      </c>
      <c r="K25" s="74">
        <v>10021.41982864137</v>
      </c>
      <c r="S25" s="67">
        <v>21</v>
      </c>
      <c r="T25" s="68" t="s">
        <v>35</v>
      </c>
      <c r="U25" s="82">
        <v>388</v>
      </c>
      <c r="V25" s="74">
        <v>10262.477900176798</v>
      </c>
      <c r="X25" s="80"/>
      <c r="Y25" s="68">
        <v>5</v>
      </c>
      <c r="Z25" s="68" t="s">
        <v>38</v>
      </c>
      <c r="AA25" s="79">
        <v>5051</v>
      </c>
      <c r="AB25" s="74">
        <v>10021.41982864137</v>
      </c>
      <c r="AD25" s="67">
        <v>21</v>
      </c>
      <c r="AE25" s="68" t="s">
        <v>26</v>
      </c>
      <c r="AF25" s="68" t="s">
        <v>69</v>
      </c>
      <c r="AG25" s="82">
        <v>640</v>
      </c>
      <c r="AH25" s="83">
        <v>24.6</v>
      </c>
      <c r="AJ25" s="84" t="s">
        <v>35</v>
      </c>
      <c r="AK25" s="45">
        <v>1</v>
      </c>
      <c r="AL25" s="59">
        <v>555</v>
      </c>
      <c r="AM25" s="51">
        <v>12544.879640962872</v>
      </c>
    </row>
    <row r="26" spans="2:45" ht="18.600000000000001" thickBot="1" x14ac:dyDescent="0.35">
      <c r="B26" s="144">
        <v>22</v>
      </c>
      <c r="C26" s="118" t="s">
        <v>29</v>
      </c>
      <c r="D26" s="145" t="s">
        <v>67</v>
      </c>
      <c r="E26" s="146">
        <v>500</v>
      </c>
      <c r="F26" s="147">
        <v>18.399999999999999</v>
      </c>
      <c r="G26" s="148">
        <f t="shared" si="0"/>
        <v>72463.768115942032</v>
      </c>
      <c r="H26" s="148">
        <v>67000</v>
      </c>
      <c r="I26" s="149">
        <v>24.3</v>
      </c>
      <c r="J26" s="150">
        <v>13596.491228070176</v>
      </c>
      <c r="K26" s="116">
        <v>11968.074255405958</v>
      </c>
      <c r="S26" s="67">
        <v>22</v>
      </c>
      <c r="T26" s="68" t="s">
        <v>26</v>
      </c>
      <c r="U26" s="82" t="s">
        <v>27</v>
      </c>
      <c r="V26" s="74">
        <v>10220.624235006118</v>
      </c>
      <c r="X26" s="117"/>
      <c r="Y26" s="118">
        <v>6</v>
      </c>
      <c r="Z26" s="118" t="s">
        <v>38</v>
      </c>
      <c r="AA26" s="126" t="s">
        <v>58</v>
      </c>
      <c r="AB26" s="116">
        <v>9950.2243982048167</v>
      </c>
      <c r="AD26" s="67">
        <v>22</v>
      </c>
      <c r="AE26" s="68" t="s">
        <v>35</v>
      </c>
      <c r="AF26" s="68">
        <v>555</v>
      </c>
      <c r="AG26" s="82">
        <v>500</v>
      </c>
      <c r="AH26" s="83">
        <v>24.7</v>
      </c>
      <c r="AJ26" s="96"/>
      <c r="AK26" s="68">
        <v>2</v>
      </c>
      <c r="AL26" s="82">
        <v>560</v>
      </c>
      <c r="AM26" s="74">
        <v>12041.343669250646</v>
      </c>
    </row>
    <row r="27" spans="2:45" ht="18.600000000000001" thickBot="1" x14ac:dyDescent="0.35">
      <c r="B27" s="44">
        <v>23</v>
      </c>
      <c r="C27" s="45" t="s">
        <v>26</v>
      </c>
      <c r="D27" s="45" t="s">
        <v>69</v>
      </c>
      <c r="E27" s="46">
        <v>640</v>
      </c>
      <c r="F27" s="47">
        <v>19.399999999999999</v>
      </c>
      <c r="G27" s="48">
        <f t="shared" si="0"/>
        <v>68728.522336769762</v>
      </c>
      <c r="H27" s="48">
        <v>62000</v>
      </c>
      <c r="I27" s="49">
        <v>24.6</v>
      </c>
      <c r="J27" s="50">
        <v>12514.619883040936</v>
      </c>
      <c r="K27" s="51">
        <v>10972.120223038217</v>
      </c>
      <c r="S27" s="144">
        <v>23</v>
      </c>
      <c r="T27" s="118" t="s">
        <v>38</v>
      </c>
      <c r="U27" s="126">
        <v>5051</v>
      </c>
      <c r="V27" s="116">
        <v>10021.41982864137</v>
      </c>
      <c r="X27" s="58">
        <v>600</v>
      </c>
      <c r="Y27" s="45">
        <v>1</v>
      </c>
      <c r="Z27" s="45" t="s">
        <v>29</v>
      </c>
      <c r="AA27" s="57">
        <v>1241</v>
      </c>
      <c r="AB27" s="51">
        <v>11356.657146742826</v>
      </c>
      <c r="AD27" s="90">
        <v>23</v>
      </c>
      <c r="AE27" s="91" t="s">
        <v>26</v>
      </c>
      <c r="AF27" s="91" t="s">
        <v>68</v>
      </c>
      <c r="AG27" s="94">
        <v>550</v>
      </c>
      <c r="AH27" s="95">
        <v>24.8</v>
      </c>
      <c r="AJ27" s="96"/>
      <c r="AK27" s="68">
        <v>3</v>
      </c>
      <c r="AL27" s="82">
        <v>427</v>
      </c>
      <c r="AM27" s="74">
        <v>11242.010063919488</v>
      </c>
    </row>
    <row r="28" spans="2:45" ht="18.600000000000001" thickBot="1" x14ac:dyDescent="0.35">
      <c r="B28" s="67">
        <v>24</v>
      </c>
      <c r="C28" s="68" t="s">
        <v>38</v>
      </c>
      <c r="D28" s="81">
        <v>6000</v>
      </c>
      <c r="E28" s="69">
        <v>600</v>
      </c>
      <c r="F28" s="70">
        <v>19.399999999999999</v>
      </c>
      <c r="G28" s="71">
        <f t="shared" si="0"/>
        <v>68728.522336769762</v>
      </c>
      <c r="H28" s="71">
        <v>60000</v>
      </c>
      <c r="I28" s="72">
        <v>23.9</v>
      </c>
      <c r="J28" s="73">
        <v>11783.625730994152</v>
      </c>
      <c r="K28" s="74">
        <v>10427.138582891335</v>
      </c>
      <c r="S28" s="151">
        <v>24</v>
      </c>
      <c r="T28" s="152" t="s">
        <v>38</v>
      </c>
      <c r="U28" s="153" t="s">
        <v>58</v>
      </c>
      <c r="V28" s="154">
        <v>9950.2243982048167</v>
      </c>
      <c r="X28" s="80"/>
      <c r="Y28" s="68">
        <v>2</v>
      </c>
      <c r="Z28" s="68" t="s">
        <v>26</v>
      </c>
      <c r="AA28" s="82" t="s">
        <v>69</v>
      </c>
      <c r="AB28" s="74">
        <v>10972.120223038217</v>
      </c>
      <c r="AD28" s="155">
        <v>24</v>
      </c>
      <c r="AE28" s="156" t="s">
        <v>38</v>
      </c>
      <c r="AF28" s="157">
        <v>5051</v>
      </c>
      <c r="AG28" s="158">
        <v>580</v>
      </c>
      <c r="AH28" s="159">
        <v>25</v>
      </c>
      <c r="AJ28" s="96"/>
      <c r="AK28" s="68">
        <v>4</v>
      </c>
      <c r="AL28" s="82">
        <v>388</v>
      </c>
      <c r="AM28" s="74">
        <v>10262.477900176798</v>
      </c>
    </row>
    <row r="29" spans="2:45" ht="18.600000000000001" thickBot="1" x14ac:dyDescent="0.35">
      <c r="B29" s="90">
        <v>25</v>
      </c>
      <c r="C29" s="91" t="s">
        <v>29</v>
      </c>
      <c r="D29" s="107">
        <v>1241</v>
      </c>
      <c r="E29" s="108">
        <v>600</v>
      </c>
      <c r="F29" s="109">
        <v>19.399999999999999</v>
      </c>
      <c r="G29" s="110">
        <f t="shared" si="0"/>
        <v>68728.522336769762</v>
      </c>
      <c r="H29" s="110">
        <v>67000</v>
      </c>
      <c r="I29" s="111">
        <v>24.6</v>
      </c>
      <c r="J29" s="112">
        <v>12953.216374269005</v>
      </c>
      <c r="K29" s="93">
        <v>11356.657146742826</v>
      </c>
      <c r="S29" s="160">
        <v>25</v>
      </c>
      <c r="T29" s="161" t="s">
        <v>35</v>
      </c>
      <c r="U29" s="162">
        <v>366</v>
      </c>
      <c r="V29" s="163">
        <v>8785.1897184822519</v>
      </c>
      <c r="X29" s="135"/>
      <c r="Y29" s="91">
        <v>3</v>
      </c>
      <c r="Z29" s="91" t="s">
        <v>38</v>
      </c>
      <c r="AA29" s="92">
        <v>6000</v>
      </c>
      <c r="AB29" s="93">
        <v>10427.138582891335</v>
      </c>
      <c r="AD29" s="151">
        <v>25</v>
      </c>
      <c r="AE29" s="152" t="s">
        <v>38</v>
      </c>
      <c r="AF29" s="164" t="s">
        <v>58</v>
      </c>
      <c r="AG29" s="165">
        <v>580</v>
      </c>
      <c r="AH29" s="166">
        <v>27.2</v>
      </c>
      <c r="AJ29" s="120"/>
      <c r="AK29" s="91">
        <v>5</v>
      </c>
      <c r="AL29" s="94">
        <v>366</v>
      </c>
      <c r="AM29" s="93">
        <v>8785.1897184822519</v>
      </c>
    </row>
    <row r="30" spans="2:45" ht="18.600000000000001" thickBot="1" x14ac:dyDescent="0.35">
      <c r="B30" s="167" t="s">
        <v>70</v>
      </c>
      <c r="C30" s="168"/>
      <c r="D30" s="168"/>
      <c r="E30" s="168"/>
      <c r="F30" s="168"/>
      <c r="G30" s="169">
        <f>AVERAGE(G5:G29)</f>
        <v>73629.452955953078</v>
      </c>
      <c r="H30" s="169">
        <f t="shared" ref="H30:I30" si="1">AVERAGE(H5:H29)</f>
        <v>64360</v>
      </c>
      <c r="I30" s="170">
        <f t="shared" si="1"/>
        <v>23.38</v>
      </c>
      <c r="J30" s="171">
        <f>AVERAGE(J5:J29)</f>
        <v>13251.555555555555</v>
      </c>
      <c r="K30" s="154">
        <f>AVERAGE(K5:K29)</f>
        <v>11808.674935400513</v>
      </c>
      <c r="V30" s="154">
        <f>AVERAGE(V5:V29)</f>
        <v>11808.674935400519</v>
      </c>
      <c r="AB30" s="163">
        <f>AVERAGE(AB5:AB29)</f>
        <v>11808.674935400513</v>
      </c>
      <c r="AH30" s="172">
        <f>AVERAGE(AH5:AH29)</f>
        <v>23.380000000000006</v>
      </c>
      <c r="AM30" s="163">
        <f ca="1">AVERAGE(AM5:AM35)</f>
        <v>11808.674935400519</v>
      </c>
    </row>
    <row r="32" spans="2:45" x14ac:dyDescent="0.3">
      <c r="G32" s="174"/>
      <c r="H32" s="175"/>
      <c r="I32" s="175"/>
      <c r="J32" s="175"/>
      <c r="K32" s="175"/>
    </row>
    <row r="33" spans="7:11" x14ac:dyDescent="0.3">
      <c r="G33" s="176"/>
      <c r="H33" s="176"/>
      <c r="I33" s="176"/>
      <c r="J33" s="176"/>
      <c r="K33" s="176"/>
    </row>
  </sheetData>
  <mergeCells count="25">
    <mergeCell ref="X21:X26"/>
    <mergeCell ref="AJ21:AJ24"/>
    <mergeCell ref="AJ25:AJ29"/>
    <mergeCell ref="X27:X29"/>
    <mergeCell ref="B30:F30"/>
    <mergeCell ref="AQ7:AQ8"/>
    <mergeCell ref="AO10:AO11"/>
    <mergeCell ref="M12:Q12"/>
    <mergeCell ref="X12:X20"/>
    <mergeCell ref="AJ12:AJ15"/>
    <mergeCell ref="AO14:AP14"/>
    <mergeCell ref="AO15:AS15"/>
    <mergeCell ref="AJ16:AJ20"/>
    <mergeCell ref="AJ2:AM2"/>
    <mergeCell ref="M5:Q5"/>
    <mergeCell ref="X5:X11"/>
    <mergeCell ref="AJ6:AJ11"/>
    <mergeCell ref="AO7:AO9"/>
    <mergeCell ref="AP7:AP8"/>
    <mergeCell ref="B2:D2"/>
    <mergeCell ref="F2:J2"/>
    <mergeCell ref="M2:Q2"/>
    <mergeCell ref="S2:V2"/>
    <mergeCell ref="X2:AB2"/>
    <mergeCell ref="AD2:A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2020-12-24T09:21:37Z</dcterms:modified>
</cp:coreProperties>
</file>