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2" i="1" l="1"/>
  <c r="AH52" i="1"/>
  <c r="AB52" i="1"/>
  <c r="V52" i="1"/>
  <c r="K52" i="1"/>
  <c r="J52" i="1"/>
  <c r="I52" i="1"/>
  <c r="H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2" i="1" s="1"/>
</calcChain>
</file>

<file path=xl/sharedStrings.xml><?xml version="1.0" encoding="utf-8"?>
<sst xmlns="http://schemas.openxmlformats.org/spreadsheetml/2006/main" count="386" uniqueCount="87">
  <si>
    <t>MO kukuruza</t>
  </si>
  <si>
    <t>zrno</t>
  </si>
  <si>
    <t>Modriča, Miloševac - Gavro Bradašević</t>
  </si>
  <si>
    <t>2020.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</si>
  <si>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</si>
  <si>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</si>
  <si>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</si>
  <si>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</si>
  <si>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</si>
  <si>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</si>
  <si>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</si>
  <si>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</si>
  <si>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</si>
  <si>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</si>
  <si>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 xml:space="preserve">br. biljaka u sjetvi </t>
  </si>
  <si>
    <t>broj biljaka 02.06.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</si>
  <si>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</si>
  <si>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</si>
  <si>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</si>
  <si>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</si>
  <si>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</si>
  <si>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</si>
  <si>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</si>
  <si>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</si>
  <si>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</si>
  <si>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</t>
  </si>
  <si>
    <t>prinos (14%)</t>
  </si>
  <si>
    <t>AS</t>
  </si>
  <si>
    <t>instituti</t>
  </si>
  <si>
    <t>KWS</t>
  </si>
  <si>
    <t>Kashmir</t>
  </si>
  <si>
    <t>Dekalb</t>
  </si>
  <si>
    <t>Syngenta</t>
  </si>
  <si>
    <t>Chorintos</t>
  </si>
  <si>
    <t>5M43</t>
  </si>
  <si>
    <t>predusjev</t>
  </si>
  <si>
    <t>kukuruz</t>
  </si>
  <si>
    <t>sjetva</t>
  </si>
  <si>
    <t>18.04.</t>
  </si>
  <si>
    <t>đubrenje</t>
  </si>
  <si>
    <t>13.04.</t>
  </si>
  <si>
    <t>osnovno - po oranju</t>
  </si>
  <si>
    <t>NPK (16-16-16)</t>
  </si>
  <si>
    <t>400 kg/ha</t>
  </si>
  <si>
    <t>Photon</t>
  </si>
  <si>
    <t>OS</t>
  </si>
  <si>
    <t>Carioca</t>
  </si>
  <si>
    <t>BC</t>
  </si>
  <si>
    <t>UREA (46 %)</t>
  </si>
  <si>
    <t>100 kg/ha</t>
  </si>
  <si>
    <t>Orpheus</t>
  </si>
  <si>
    <t>Kapitolis</t>
  </si>
  <si>
    <t>Agram</t>
  </si>
  <si>
    <t>startno - u sijačicu</t>
  </si>
  <si>
    <t>265 kg/ha</t>
  </si>
  <si>
    <t>NS</t>
  </si>
  <si>
    <t>444 ultra</t>
  </si>
  <si>
    <t>01.06.</t>
  </si>
  <si>
    <t>prihrana I</t>
  </si>
  <si>
    <t>KAN (27%)</t>
  </si>
  <si>
    <t>250 kg/ha</t>
  </si>
  <si>
    <t>Kollegas</t>
  </si>
  <si>
    <t>Smaragd</t>
  </si>
  <si>
    <t>zaštita</t>
  </si>
  <si>
    <t>2/3 list</t>
  </si>
  <si>
    <t>osnovni tretman herbicidom</t>
  </si>
  <si>
    <t>LUMAX</t>
  </si>
  <si>
    <t>3,5 l/ha</t>
  </si>
  <si>
    <t>ZP</t>
  </si>
  <si>
    <t>Jullen</t>
  </si>
  <si>
    <t>Alibi</t>
  </si>
  <si>
    <t>5/6 list</t>
  </si>
  <si>
    <t xml:space="preserve">korekcija </t>
  </si>
  <si>
    <t>Siran</t>
  </si>
  <si>
    <t>1,25 l/ha</t>
  </si>
  <si>
    <t>BL</t>
  </si>
  <si>
    <t>žetva</t>
  </si>
  <si>
    <t>30.10.</t>
  </si>
  <si>
    <t>Tomasov</t>
  </si>
  <si>
    <t>Senko</t>
  </si>
  <si>
    <t>Kulak</t>
  </si>
  <si>
    <t>Filigran</t>
  </si>
  <si>
    <t>Atomic</t>
  </si>
  <si>
    <t>Zoan</t>
  </si>
  <si>
    <t>5041 ultra</t>
  </si>
  <si>
    <t>640 ultra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</si>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</sst>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165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165" fontId="2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165" fontId="2" fillId="0" borderId="51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2"/>
  <sheetViews>
    <sheetView tabSelected="1" topLeftCell="D1" zoomScale="40" zoomScaleNormal="40" workbookViewId="0">
      <selection activeCell="L11" sqref="L11"/>
    </sheetView>
  </sheetViews>
  <sheetFormatPr defaultColWidth="9.6640625" defaultRowHeight="18" x14ac:dyDescent="0.3"/>
  <cols>
    <col min="1" max="1" width="1" style="52" customWidth="1"/>
    <col min="2" max="2" width="9.6640625" style="52" customWidth="1"/>
    <col min="3" max="4" width="13.6640625" style="52" customWidth="1"/>
    <col min="5" max="10" width="9.6640625" style="52" customWidth="1"/>
    <col min="11" max="11" width="13.6640625" style="156" customWidth="1"/>
    <col min="12" max="12" width="9.6640625" style="52"/>
    <col min="13" max="13" width="9.6640625" style="52" customWidth="1"/>
    <col min="14" max="14" width="13.6640625" style="52" customWidth="1"/>
    <col min="15" max="16" width="9.6640625" style="52" customWidth="1"/>
    <col min="17" max="17" width="13.6640625" style="52" customWidth="1"/>
    <col min="18" max="19" width="9.6640625" style="52" customWidth="1"/>
    <col min="20" max="22" width="13.6640625" style="52" customWidth="1"/>
    <col min="23" max="25" width="9.6640625" style="52" customWidth="1"/>
    <col min="26" max="28" width="13.6640625" style="52" customWidth="1"/>
    <col min="29" max="29" width="9.6640625" style="52"/>
    <col min="30" max="30" width="9.6640625" style="52" customWidth="1"/>
    <col min="31" max="32" width="13.6640625" style="52" customWidth="1"/>
    <col min="33" max="33" width="9.6640625" style="52" customWidth="1"/>
    <col min="34" max="34" width="13.6640625" style="52" customWidth="1"/>
    <col min="35" max="35" width="9.6640625" style="52"/>
    <col min="36" max="36" width="13.6640625" style="52" customWidth="1"/>
    <col min="37" max="37" width="9.6640625" style="52"/>
    <col min="38" max="39" width="13.6640625" style="52" customWidth="1"/>
    <col min="40" max="40" width="9.6640625" style="52"/>
    <col min="41" max="41" width="12.33203125" style="124" bestFit="1" customWidth="1"/>
    <col min="42" max="42" width="10.33203125" style="66" bestFit="1" customWidth="1"/>
    <col min="43" max="43" width="32.33203125" style="66" customWidth="1"/>
    <col min="44" max="44" width="18" style="66" bestFit="1" customWidth="1"/>
    <col min="45" max="45" width="12.33203125" style="125" customWidth="1"/>
    <col min="46" max="46" width="9.6640625" style="66"/>
    <col min="47" max="16384" width="9.6640625" style="52"/>
  </cols>
  <sheetData>
    <row r="1" spans="2:46" s="1" customFormat="1" ht="15" customHeight="1" thickBot="1" x14ac:dyDescent="0.35">
      <c r="K1" s="2"/>
      <c r="AO1" s="3"/>
      <c r="AP1" s="4"/>
      <c r="AQ1" s="4"/>
      <c r="AR1" s="4"/>
      <c r="AS1" s="5"/>
      <c r="AT1" s="4"/>
    </row>
    <row r="2" spans="2:46" s="1" customFormat="1" ht="30" customHeight="1" thickBot="1" x14ac:dyDescent="0.35">
      <c r="B2" s="6" t="s">
        <v>0</v>
      </c>
      <c r="C2" s="7"/>
      <c r="D2" s="8"/>
      <c r="E2" s="9" t="s">
        <v>1</v>
      </c>
      <c r="F2" s="6" t="s">
        <v>2</v>
      </c>
      <c r="G2" s="7"/>
      <c r="H2" s="7"/>
      <c r="I2" s="7"/>
      <c r="J2" s="8"/>
      <c r="K2" s="10" t="s">
        <v>3</v>
      </c>
      <c r="M2" s="11" t="s">
        <v>4</v>
      </c>
      <c r="N2" s="12"/>
      <c r="O2" s="12"/>
      <c r="P2" s="12"/>
      <c r="Q2" s="13"/>
      <c r="S2" s="11" t="s">
        <v>5</v>
      </c>
      <c r="T2" s="12"/>
      <c r="U2" s="12"/>
      <c r="V2" s="13"/>
      <c r="X2" s="11" t="s">
        <v>6</v>
      </c>
      <c r="Y2" s="12"/>
      <c r="Z2" s="12"/>
      <c r="AA2" s="12"/>
      <c r="AB2" s="13"/>
      <c r="AD2" s="11" t="s">
        <v>7</v>
      </c>
      <c r="AE2" s="12"/>
      <c r="AF2" s="12"/>
      <c r="AG2" s="12"/>
      <c r="AH2" s="13"/>
      <c r="AJ2" s="6" t="s">
        <v>8</v>
      </c>
      <c r="AK2" s="7"/>
      <c r="AL2" s="7"/>
      <c r="AM2" s="8"/>
      <c r="AO2" s="3"/>
      <c r="AP2" s="4"/>
      <c r="AQ2" s="4"/>
      <c r="AR2" s="4"/>
      <c r="AS2" s="5"/>
      <c r="AT2" s="4"/>
    </row>
    <row r="3" spans="2:46" s="1" customFormat="1" ht="15" customHeight="1" thickBot="1" x14ac:dyDescent="0.35">
      <c r="C3" s="14"/>
      <c r="D3" s="15"/>
      <c r="E3" s="15"/>
      <c r="F3" s="15"/>
      <c r="G3" s="15"/>
      <c r="H3" s="15"/>
      <c r="I3" s="15"/>
      <c r="J3" s="15"/>
      <c r="K3" s="16"/>
      <c r="M3" s="17"/>
      <c r="N3" s="17"/>
      <c r="O3" s="17"/>
      <c r="P3" s="18"/>
      <c r="Q3" s="17"/>
      <c r="S3" s="17"/>
      <c r="T3" s="17"/>
      <c r="U3" s="17"/>
      <c r="V3" s="17"/>
      <c r="X3" s="17"/>
      <c r="Y3" s="17"/>
      <c r="Z3" s="17"/>
      <c r="AA3" s="17"/>
      <c r="AB3" s="17"/>
      <c r="AD3" s="17"/>
      <c r="AE3" s="17"/>
      <c r="AF3" s="17"/>
      <c r="AG3" s="17"/>
      <c r="AH3" s="17"/>
      <c r="AJ3" s="19"/>
      <c r="AK3" s="19"/>
      <c r="AL3" s="19"/>
      <c r="AM3" s="20"/>
      <c r="AO3" s="3"/>
      <c r="AP3" s="4"/>
      <c r="AQ3" s="4"/>
      <c r="AR3" s="4"/>
      <c r="AS3" s="5"/>
      <c r="AT3" s="4"/>
    </row>
    <row r="4" spans="2:46" s="4" customFormat="1" ht="60" customHeight="1" thickBot="1" x14ac:dyDescent="0.35">
      <c r="B4" s="21" t="s">
        <v>9</v>
      </c>
      <c r="C4" s="22" t="s">
        <v>10</v>
      </c>
      <c r="D4" s="22" t="s">
        <v>11</v>
      </c>
      <c r="E4" s="23" t="s">
        <v>12</v>
      </c>
      <c r="F4" s="24" t="s">
        <v>13</v>
      </c>
      <c r="G4" s="25" t="s">
        <v>14</v>
      </c>
      <c r="H4" s="26" t="s">
        <v>15</v>
      </c>
      <c r="I4" s="26" t="s">
        <v>16</v>
      </c>
      <c r="J4" s="27" t="s">
        <v>17</v>
      </c>
      <c r="K4" s="28" t="s">
        <v>18</v>
      </c>
      <c r="M4" s="29" t="s">
        <v>19</v>
      </c>
      <c r="N4" s="30" t="s">
        <v>20</v>
      </c>
      <c r="O4" s="30" t="s">
        <v>21</v>
      </c>
      <c r="P4" s="31" t="s">
        <v>22</v>
      </c>
      <c r="Q4" s="32" t="s">
        <v>23</v>
      </c>
      <c r="S4" s="29" t="s">
        <v>19</v>
      </c>
      <c r="T4" s="30" t="s">
        <v>10</v>
      </c>
      <c r="U4" s="33" t="s">
        <v>11</v>
      </c>
      <c r="V4" s="34" t="s">
        <v>18</v>
      </c>
      <c r="X4" s="35" t="s">
        <v>24</v>
      </c>
      <c r="Y4" s="36" t="s">
        <v>19</v>
      </c>
      <c r="Z4" s="36" t="s">
        <v>10</v>
      </c>
      <c r="AA4" s="37" t="s">
        <v>11</v>
      </c>
      <c r="AB4" s="38" t="s">
        <v>25</v>
      </c>
      <c r="AD4" s="35" t="s">
        <v>19</v>
      </c>
      <c r="AE4" s="36" t="s">
        <v>10</v>
      </c>
      <c r="AF4" s="36" t="s">
        <v>11</v>
      </c>
      <c r="AG4" s="37" t="s">
        <v>24</v>
      </c>
      <c r="AH4" s="39" t="s">
        <v>22</v>
      </c>
      <c r="AJ4" s="40" t="s">
        <v>10</v>
      </c>
      <c r="AK4" s="41" t="s">
        <v>19</v>
      </c>
      <c r="AL4" s="42" t="s">
        <v>11</v>
      </c>
      <c r="AM4" s="43" t="s">
        <v>26</v>
      </c>
      <c r="AO4" s="3"/>
      <c r="AS4" s="5"/>
    </row>
    <row r="5" spans="2:46" ht="18" customHeight="1" thickBot="1" x14ac:dyDescent="0.35">
      <c r="B5" s="44">
        <v>1</v>
      </c>
      <c r="C5" s="45" t="s">
        <v>27</v>
      </c>
      <c r="D5" s="45">
        <v>201</v>
      </c>
      <c r="E5" s="46">
        <v>280</v>
      </c>
      <c r="F5" s="47">
        <v>18.2</v>
      </c>
      <c r="G5" s="48">
        <f>100/(0.7*F5)*10000</f>
        <v>78492.93563579279</v>
      </c>
      <c r="H5" s="48">
        <v>78000</v>
      </c>
      <c r="I5" s="49">
        <v>16.7</v>
      </c>
      <c r="J5" s="50">
        <v>10893.470790378005</v>
      </c>
      <c r="K5" s="51">
        <v>10551.466474866138</v>
      </c>
      <c r="M5" s="53" t="s">
        <v>28</v>
      </c>
      <c r="N5" s="54"/>
      <c r="O5" s="54"/>
      <c r="P5" s="54"/>
      <c r="Q5" s="55"/>
      <c r="S5" s="56">
        <v>1</v>
      </c>
      <c r="T5" s="57" t="s">
        <v>29</v>
      </c>
      <c r="U5" s="58" t="s">
        <v>30</v>
      </c>
      <c r="V5" s="59">
        <v>14126.428514345082</v>
      </c>
      <c r="X5" s="60">
        <v>200</v>
      </c>
      <c r="Y5" s="45">
        <v>1</v>
      </c>
      <c r="Z5" s="45" t="s">
        <v>31</v>
      </c>
      <c r="AA5" s="61">
        <v>3623</v>
      </c>
      <c r="AB5" s="51">
        <v>11250.45952209702</v>
      </c>
      <c r="AD5" s="44">
        <v>1</v>
      </c>
      <c r="AE5" s="45" t="s">
        <v>32</v>
      </c>
      <c r="AF5" s="45" t="s">
        <v>33</v>
      </c>
      <c r="AG5" s="61">
        <v>330</v>
      </c>
      <c r="AH5" s="62">
        <v>16.600000000000001</v>
      </c>
      <c r="AJ5" s="63" t="s">
        <v>27</v>
      </c>
      <c r="AK5" s="45">
        <v>1</v>
      </c>
      <c r="AL5" s="61" t="s">
        <v>34</v>
      </c>
      <c r="AM5" s="51">
        <v>12385.439143290976</v>
      </c>
      <c r="AO5" s="64" t="s">
        <v>35</v>
      </c>
      <c r="AP5" s="65" t="s">
        <v>36</v>
      </c>
      <c r="AQ5" s="4"/>
      <c r="AR5" s="4"/>
      <c r="AS5" s="5"/>
    </row>
    <row r="6" spans="2:46" ht="18" customHeight="1" thickBot="1" x14ac:dyDescent="0.35">
      <c r="B6" s="67">
        <v>2</v>
      </c>
      <c r="C6" s="68" t="s">
        <v>31</v>
      </c>
      <c r="D6" s="68">
        <v>3623</v>
      </c>
      <c r="E6" s="69">
        <v>250</v>
      </c>
      <c r="F6" s="70">
        <v>15.3</v>
      </c>
      <c r="G6" s="71">
        <f t="shared" ref="G6:G51" si="0">100/(0.7*F6)*10000</f>
        <v>93370.681605975726</v>
      </c>
      <c r="H6" s="71">
        <v>92000</v>
      </c>
      <c r="I6" s="72">
        <v>16.7</v>
      </c>
      <c r="J6" s="73">
        <v>11615.12027491409</v>
      </c>
      <c r="K6" s="74">
        <v>11250.45952209702</v>
      </c>
      <c r="M6" s="75">
        <v>1</v>
      </c>
      <c r="N6" s="45" t="s">
        <v>29</v>
      </c>
      <c r="O6" s="45">
        <v>4</v>
      </c>
      <c r="P6" s="76">
        <v>17.600000000000001</v>
      </c>
      <c r="Q6" s="51">
        <v>13071</v>
      </c>
      <c r="S6" s="44">
        <v>2</v>
      </c>
      <c r="T6" s="45" t="s">
        <v>31</v>
      </c>
      <c r="U6" s="61">
        <v>5031</v>
      </c>
      <c r="V6" s="51">
        <v>13417.405897866218</v>
      </c>
      <c r="X6" s="77"/>
      <c r="Y6" s="68">
        <v>2</v>
      </c>
      <c r="Z6" s="68" t="s">
        <v>27</v>
      </c>
      <c r="AA6" s="78">
        <v>201</v>
      </c>
      <c r="AB6" s="74">
        <v>10551.466474866138</v>
      </c>
      <c r="AD6" s="79">
        <v>2</v>
      </c>
      <c r="AE6" s="80" t="s">
        <v>31</v>
      </c>
      <c r="AF6" s="80">
        <v>3623</v>
      </c>
      <c r="AG6" s="81">
        <v>250</v>
      </c>
      <c r="AH6" s="82">
        <v>16.7</v>
      </c>
      <c r="AJ6" s="83"/>
      <c r="AK6" s="80">
        <v>2</v>
      </c>
      <c r="AL6" s="81">
        <v>443</v>
      </c>
      <c r="AM6" s="84">
        <v>12061.136418125148</v>
      </c>
      <c r="AO6" s="85" t="s">
        <v>37</v>
      </c>
      <c r="AP6" s="86" t="s">
        <v>38</v>
      </c>
      <c r="AQ6" s="4"/>
      <c r="AR6" s="4"/>
      <c r="AS6" s="5"/>
    </row>
    <row r="7" spans="2:46" ht="18" customHeight="1" thickBot="1" x14ac:dyDescent="0.35">
      <c r="B7" s="44">
        <v>3</v>
      </c>
      <c r="C7" s="45" t="s">
        <v>32</v>
      </c>
      <c r="D7" s="45" t="s">
        <v>33</v>
      </c>
      <c r="E7" s="46">
        <v>330</v>
      </c>
      <c r="F7" s="47">
        <v>18.2</v>
      </c>
      <c r="G7" s="48">
        <f t="shared" si="0"/>
        <v>78492.93563579279</v>
      </c>
      <c r="H7" s="48">
        <v>77000</v>
      </c>
      <c r="I7" s="49">
        <v>16.600000000000001</v>
      </c>
      <c r="J7" s="50">
        <v>11512.027491408933</v>
      </c>
      <c r="K7" s="51">
        <v>11163.989450970988</v>
      </c>
      <c r="M7" s="87">
        <v>2</v>
      </c>
      <c r="N7" s="88" t="s">
        <v>31</v>
      </c>
      <c r="O7" s="80">
        <v>5</v>
      </c>
      <c r="P7" s="89">
        <v>17.399999999999999</v>
      </c>
      <c r="Q7" s="84">
        <v>12520</v>
      </c>
      <c r="S7" s="79">
        <v>3</v>
      </c>
      <c r="T7" s="80" t="s">
        <v>31</v>
      </c>
      <c r="U7" s="81">
        <v>4351</v>
      </c>
      <c r="V7" s="84">
        <v>13169.263965475904</v>
      </c>
      <c r="X7" s="90">
        <v>300</v>
      </c>
      <c r="Y7" s="91">
        <v>1</v>
      </c>
      <c r="Z7" s="91" t="s">
        <v>29</v>
      </c>
      <c r="AA7" s="92" t="s">
        <v>30</v>
      </c>
      <c r="AB7" s="93">
        <v>14126.428514345082</v>
      </c>
      <c r="AD7" s="79">
        <v>3</v>
      </c>
      <c r="AE7" s="80" t="s">
        <v>27</v>
      </c>
      <c r="AF7" s="80">
        <v>201</v>
      </c>
      <c r="AG7" s="81">
        <v>280</v>
      </c>
      <c r="AH7" s="82">
        <v>16.7</v>
      </c>
      <c r="AJ7" s="94"/>
      <c r="AK7" s="95">
        <v>3</v>
      </c>
      <c r="AL7" s="96">
        <v>201</v>
      </c>
      <c r="AM7" s="97">
        <v>10551.466474866138</v>
      </c>
      <c r="AO7" s="98" t="s">
        <v>39</v>
      </c>
      <c r="AP7" s="99" t="s">
        <v>40</v>
      </c>
      <c r="AQ7" s="100" t="s">
        <v>41</v>
      </c>
      <c r="AR7" s="65" t="s">
        <v>42</v>
      </c>
      <c r="AS7" s="101" t="s">
        <v>43</v>
      </c>
    </row>
    <row r="8" spans="2:46" ht="18" customHeight="1" thickBot="1" x14ac:dyDescent="0.35">
      <c r="B8" s="79">
        <v>4</v>
      </c>
      <c r="C8" s="80" t="s">
        <v>32</v>
      </c>
      <c r="D8" s="80" t="s">
        <v>44</v>
      </c>
      <c r="E8" s="102">
        <v>350</v>
      </c>
      <c r="F8" s="103">
        <v>18.2</v>
      </c>
      <c r="G8" s="104">
        <f t="shared" si="0"/>
        <v>78492.93563579279</v>
      </c>
      <c r="H8" s="104">
        <v>71000</v>
      </c>
      <c r="I8" s="105">
        <v>16.8</v>
      </c>
      <c r="J8" s="106">
        <v>9690.7216494845361</v>
      </c>
      <c r="K8" s="84">
        <v>9375.2097818268994</v>
      </c>
      <c r="M8" s="87">
        <v>3</v>
      </c>
      <c r="N8" s="88" t="s">
        <v>45</v>
      </c>
      <c r="O8" s="80">
        <v>5</v>
      </c>
      <c r="P8" s="89">
        <v>18.3</v>
      </c>
      <c r="Q8" s="84">
        <v>11839</v>
      </c>
      <c r="S8" s="79">
        <v>4</v>
      </c>
      <c r="T8" s="80" t="s">
        <v>32</v>
      </c>
      <c r="U8" s="81" t="s">
        <v>46</v>
      </c>
      <c r="V8" s="84">
        <v>13104.451370574603</v>
      </c>
      <c r="X8" s="90"/>
      <c r="Y8" s="80">
        <v>2</v>
      </c>
      <c r="Z8" s="80" t="s">
        <v>31</v>
      </c>
      <c r="AA8" s="81">
        <v>4351</v>
      </c>
      <c r="AB8" s="84">
        <v>13169.263965475904</v>
      </c>
      <c r="AD8" s="67">
        <v>4</v>
      </c>
      <c r="AE8" s="68" t="s">
        <v>32</v>
      </c>
      <c r="AF8" s="68" t="s">
        <v>44</v>
      </c>
      <c r="AG8" s="78">
        <v>350</v>
      </c>
      <c r="AH8" s="107">
        <v>16.8</v>
      </c>
      <c r="AJ8" s="63" t="s">
        <v>47</v>
      </c>
      <c r="AK8" s="45">
        <v>1</v>
      </c>
      <c r="AL8" s="108">
        <v>415</v>
      </c>
      <c r="AM8" s="51">
        <v>12344.761448093983</v>
      </c>
      <c r="AO8" s="109"/>
      <c r="AP8" s="110"/>
      <c r="AQ8" s="110"/>
      <c r="AR8" s="65" t="s">
        <v>48</v>
      </c>
      <c r="AS8" s="101" t="s">
        <v>49</v>
      </c>
    </row>
    <row r="9" spans="2:46" ht="18" customHeight="1" thickBot="1" x14ac:dyDescent="0.35">
      <c r="B9" s="79">
        <v>5</v>
      </c>
      <c r="C9" s="80" t="s">
        <v>32</v>
      </c>
      <c r="D9" s="80" t="s">
        <v>50</v>
      </c>
      <c r="E9" s="102">
        <v>370</v>
      </c>
      <c r="F9" s="103">
        <v>18.2</v>
      </c>
      <c r="G9" s="104">
        <f t="shared" si="0"/>
        <v>78492.93563579279</v>
      </c>
      <c r="H9" s="104">
        <v>60000</v>
      </c>
      <c r="I9" s="105">
        <v>17</v>
      </c>
      <c r="J9" s="106">
        <v>10756.013745704468</v>
      </c>
      <c r="K9" s="84">
        <v>10380.803963877568</v>
      </c>
      <c r="M9" s="87">
        <v>4</v>
      </c>
      <c r="N9" s="80" t="s">
        <v>47</v>
      </c>
      <c r="O9" s="88">
        <v>5</v>
      </c>
      <c r="P9" s="111">
        <v>18.3</v>
      </c>
      <c r="Q9" s="84">
        <v>11835</v>
      </c>
      <c r="S9" s="67">
        <v>5</v>
      </c>
      <c r="T9" s="68" t="s">
        <v>29</v>
      </c>
      <c r="U9" s="112" t="s">
        <v>51</v>
      </c>
      <c r="V9" s="74">
        <v>13021.457684008632</v>
      </c>
      <c r="X9" s="90"/>
      <c r="Y9" s="80">
        <v>3</v>
      </c>
      <c r="Z9" s="80" t="s">
        <v>31</v>
      </c>
      <c r="AA9" s="81">
        <v>4717</v>
      </c>
      <c r="AB9" s="84">
        <v>12559.937664828578</v>
      </c>
      <c r="AD9" s="44">
        <v>5</v>
      </c>
      <c r="AE9" s="45" t="s">
        <v>32</v>
      </c>
      <c r="AF9" s="45" t="s">
        <v>50</v>
      </c>
      <c r="AG9" s="61">
        <v>370</v>
      </c>
      <c r="AH9" s="62">
        <v>17</v>
      </c>
      <c r="AJ9" s="83"/>
      <c r="AK9" s="80">
        <v>2</v>
      </c>
      <c r="AL9" s="113" t="s">
        <v>52</v>
      </c>
      <c r="AM9" s="84">
        <v>11877.727163749702</v>
      </c>
      <c r="AO9" s="109"/>
      <c r="AP9" s="86" t="s">
        <v>38</v>
      </c>
      <c r="AQ9" s="86" t="s">
        <v>53</v>
      </c>
      <c r="AR9" s="86" t="s">
        <v>42</v>
      </c>
      <c r="AS9" s="114" t="s">
        <v>54</v>
      </c>
    </row>
    <row r="10" spans="2:46" ht="18" customHeight="1" x14ac:dyDescent="0.3">
      <c r="B10" s="79">
        <v>6</v>
      </c>
      <c r="C10" s="80" t="s">
        <v>31</v>
      </c>
      <c r="D10" s="80">
        <v>4351</v>
      </c>
      <c r="E10" s="102">
        <v>330</v>
      </c>
      <c r="F10" s="103">
        <v>15.3</v>
      </c>
      <c r="G10" s="104">
        <f t="shared" si="0"/>
        <v>93370.681605975726</v>
      </c>
      <c r="H10" s="104">
        <v>83000</v>
      </c>
      <c r="I10" s="105">
        <v>17.399999999999999</v>
      </c>
      <c r="J10" s="106">
        <v>13711.340206185567</v>
      </c>
      <c r="K10" s="84">
        <v>13169.263965475904</v>
      </c>
      <c r="M10" s="87">
        <v>5</v>
      </c>
      <c r="N10" s="80" t="s">
        <v>27</v>
      </c>
      <c r="O10" s="80">
        <v>3</v>
      </c>
      <c r="P10" s="89">
        <v>18.2</v>
      </c>
      <c r="Q10" s="84">
        <v>11666</v>
      </c>
      <c r="S10" s="115">
        <v>6</v>
      </c>
      <c r="T10" s="91" t="s">
        <v>55</v>
      </c>
      <c r="U10" s="116">
        <v>5051</v>
      </c>
      <c r="V10" s="93">
        <v>12897.986094461759</v>
      </c>
      <c r="X10" s="90"/>
      <c r="Y10" s="80">
        <v>4</v>
      </c>
      <c r="Z10" s="80" t="s">
        <v>55</v>
      </c>
      <c r="AA10" s="113">
        <v>3023</v>
      </c>
      <c r="AB10" s="84">
        <v>12254.455366418926</v>
      </c>
      <c r="AD10" s="79">
        <v>6</v>
      </c>
      <c r="AE10" s="80" t="s">
        <v>55</v>
      </c>
      <c r="AF10" s="117" t="s">
        <v>56</v>
      </c>
      <c r="AG10" s="81">
        <v>490</v>
      </c>
      <c r="AH10" s="82">
        <v>17.100000000000001</v>
      </c>
      <c r="AJ10" s="83"/>
      <c r="AK10" s="80">
        <v>3</v>
      </c>
      <c r="AL10" s="113">
        <v>572</v>
      </c>
      <c r="AM10" s="84">
        <v>11868.616638695756</v>
      </c>
      <c r="AO10" s="118"/>
      <c r="AP10" s="65" t="s">
        <v>57</v>
      </c>
      <c r="AQ10" s="65" t="s">
        <v>58</v>
      </c>
      <c r="AR10" s="65" t="s">
        <v>59</v>
      </c>
      <c r="AS10" s="101" t="s">
        <v>60</v>
      </c>
    </row>
    <row r="11" spans="2:46" ht="18" customHeight="1" x14ac:dyDescent="0.3">
      <c r="B11" s="79">
        <v>7</v>
      </c>
      <c r="C11" s="80" t="s">
        <v>31</v>
      </c>
      <c r="D11" s="80">
        <v>4717</v>
      </c>
      <c r="E11" s="102">
        <v>380</v>
      </c>
      <c r="F11" s="103">
        <v>16.8</v>
      </c>
      <c r="G11" s="104">
        <f t="shared" si="0"/>
        <v>85034.013605442189</v>
      </c>
      <c r="H11" s="104">
        <v>75000</v>
      </c>
      <c r="I11" s="105">
        <v>17.5</v>
      </c>
      <c r="J11" s="106">
        <v>13092.783505154639</v>
      </c>
      <c r="K11" s="84">
        <v>12559.937664828578</v>
      </c>
      <c r="M11" s="87">
        <v>6</v>
      </c>
      <c r="N11" s="80" t="s">
        <v>32</v>
      </c>
      <c r="O11" s="80">
        <v>8</v>
      </c>
      <c r="P11" s="89">
        <v>18.3</v>
      </c>
      <c r="Q11" s="84">
        <v>11502</v>
      </c>
      <c r="S11" s="79">
        <v>7</v>
      </c>
      <c r="T11" s="80" t="s">
        <v>29</v>
      </c>
      <c r="U11" s="113" t="s">
        <v>61</v>
      </c>
      <c r="V11" s="84">
        <v>12894.030208583075</v>
      </c>
      <c r="X11" s="90"/>
      <c r="Y11" s="80">
        <v>5</v>
      </c>
      <c r="Z11" s="80" t="s">
        <v>29</v>
      </c>
      <c r="AA11" s="113" t="s">
        <v>62</v>
      </c>
      <c r="AB11" s="84">
        <v>12241.668664588826</v>
      </c>
      <c r="AD11" s="79">
        <v>7</v>
      </c>
      <c r="AE11" s="80" t="s">
        <v>29</v>
      </c>
      <c r="AF11" s="117" t="s">
        <v>62</v>
      </c>
      <c r="AG11" s="81">
        <v>350</v>
      </c>
      <c r="AH11" s="82">
        <v>17.2</v>
      </c>
      <c r="AJ11" s="83"/>
      <c r="AK11" s="80">
        <v>4</v>
      </c>
      <c r="AL11" s="113">
        <v>525</v>
      </c>
      <c r="AM11" s="84">
        <v>11805.122672420683</v>
      </c>
      <c r="AO11" s="98" t="s">
        <v>63</v>
      </c>
      <c r="AP11" s="86" t="s">
        <v>64</v>
      </c>
      <c r="AQ11" s="86" t="s">
        <v>65</v>
      </c>
      <c r="AR11" s="86" t="s">
        <v>66</v>
      </c>
      <c r="AS11" s="114" t="s">
        <v>67</v>
      </c>
    </row>
    <row r="12" spans="2:46" ht="18" customHeight="1" thickBot="1" x14ac:dyDescent="0.35">
      <c r="B12" s="79">
        <v>8</v>
      </c>
      <c r="C12" s="80" t="s">
        <v>68</v>
      </c>
      <c r="D12" s="80">
        <v>388</v>
      </c>
      <c r="E12" s="102">
        <v>300</v>
      </c>
      <c r="F12" s="103">
        <v>19.600000000000001</v>
      </c>
      <c r="G12" s="104">
        <f t="shared" si="0"/>
        <v>72886.297376093295</v>
      </c>
      <c r="H12" s="104">
        <v>65000</v>
      </c>
      <c r="I12" s="105">
        <v>18.100000000000001</v>
      </c>
      <c r="J12" s="106">
        <v>11924.398625429552</v>
      </c>
      <c r="K12" s="84">
        <v>11355.909853752099</v>
      </c>
      <c r="M12" s="87">
        <v>7</v>
      </c>
      <c r="N12" s="88" t="s">
        <v>68</v>
      </c>
      <c r="O12" s="88">
        <v>6</v>
      </c>
      <c r="P12" s="111">
        <v>19.100000000000001</v>
      </c>
      <c r="Q12" s="84">
        <v>11474</v>
      </c>
      <c r="S12" s="79">
        <v>8</v>
      </c>
      <c r="T12" s="80" t="s">
        <v>32</v>
      </c>
      <c r="U12" s="81" t="s">
        <v>69</v>
      </c>
      <c r="V12" s="84">
        <v>12754.735075521457</v>
      </c>
      <c r="X12" s="90"/>
      <c r="Y12" s="80">
        <v>6</v>
      </c>
      <c r="Z12" s="80" t="s">
        <v>47</v>
      </c>
      <c r="AA12" s="113" t="s">
        <v>52</v>
      </c>
      <c r="AB12" s="84">
        <v>11877.727163749702</v>
      </c>
      <c r="AD12" s="79">
        <v>8</v>
      </c>
      <c r="AE12" s="80" t="s">
        <v>47</v>
      </c>
      <c r="AF12" s="117" t="s">
        <v>52</v>
      </c>
      <c r="AG12" s="81">
        <v>300</v>
      </c>
      <c r="AH12" s="82">
        <v>17.2</v>
      </c>
      <c r="AJ12" s="119"/>
      <c r="AK12" s="68">
        <v>5</v>
      </c>
      <c r="AL12" s="112" t="s">
        <v>70</v>
      </c>
      <c r="AM12" s="74">
        <v>11279.828977863022</v>
      </c>
      <c r="AO12" s="118"/>
      <c r="AP12" s="65" t="s">
        <v>71</v>
      </c>
      <c r="AQ12" s="65" t="s">
        <v>72</v>
      </c>
      <c r="AR12" s="65" t="s">
        <v>73</v>
      </c>
      <c r="AS12" s="101" t="s">
        <v>74</v>
      </c>
    </row>
    <row r="13" spans="2:46" ht="18" customHeight="1" thickBot="1" x14ac:dyDescent="0.35">
      <c r="B13" s="79">
        <v>9</v>
      </c>
      <c r="C13" s="80" t="s">
        <v>47</v>
      </c>
      <c r="D13" s="117" t="s">
        <v>52</v>
      </c>
      <c r="E13" s="102">
        <v>300</v>
      </c>
      <c r="F13" s="103">
        <v>18.2</v>
      </c>
      <c r="G13" s="104">
        <f t="shared" si="0"/>
        <v>78492.93563579279</v>
      </c>
      <c r="H13" s="104">
        <v>72000</v>
      </c>
      <c r="I13" s="105">
        <v>17.2</v>
      </c>
      <c r="J13" s="106">
        <v>12336.769759450173</v>
      </c>
      <c r="K13" s="84">
        <v>11877.727163749702</v>
      </c>
      <c r="M13" s="87">
        <v>8</v>
      </c>
      <c r="N13" s="80" t="s">
        <v>55</v>
      </c>
      <c r="O13" s="80">
        <v>10</v>
      </c>
      <c r="P13" s="89">
        <v>19.399999999999999</v>
      </c>
      <c r="Q13" s="84">
        <v>11297</v>
      </c>
      <c r="S13" s="79">
        <v>9</v>
      </c>
      <c r="T13" s="80" t="s">
        <v>31</v>
      </c>
      <c r="U13" s="81">
        <v>4717</v>
      </c>
      <c r="V13" s="84">
        <v>12559.937664828578</v>
      </c>
      <c r="X13" s="90"/>
      <c r="Y13" s="80">
        <v>7</v>
      </c>
      <c r="Z13" s="80" t="s">
        <v>45</v>
      </c>
      <c r="AA13" s="113">
        <v>3114</v>
      </c>
      <c r="AB13" s="84">
        <v>11364.66075281707</v>
      </c>
      <c r="AD13" s="79">
        <v>9</v>
      </c>
      <c r="AE13" s="80" t="s">
        <v>29</v>
      </c>
      <c r="AF13" s="80" t="s">
        <v>30</v>
      </c>
      <c r="AG13" s="81">
        <v>390</v>
      </c>
      <c r="AH13" s="82">
        <v>17.399999999999999</v>
      </c>
      <c r="AJ13" s="56" t="s">
        <v>75</v>
      </c>
      <c r="AK13" s="57">
        <v>1</v>
      </c>
      <c r="AL13" s="58">
        <v>43</v>
      </c>
      <c r="AM13" s="59">
        <v>11129.065771597539</v>
      </c>
      <c r="AO13" s="64" t="s">
        <v>76</v>
      </c>
      <c r="AP13" s="65" t="s">
        <v>77</v>
      </c>
      <c r="AQ13" s="4"/>
      <c r="AR13" s="4"/>
      <c r="AS13" s="5"/>
    </row>
    <row r="14" spans="2:46" ht="18" customHeight="1" thickBot="1" x14ac:dyDescent="0.35">
      <c r="B14" s="79">
        <v>10</v>
      </c>
      <c r="C14" s="80" t="s">
        <v>47</v>
      </c>
      <c r="D14" s="117" t="s">
        <v>70</v>
      </c>
      <c r="E14" s="102">
        <v>320</v>
      </c>
      <c r="F14" s="103">
        <v>18.2</v>
      </c>
      <c r="G14" s="104">
        <f t="shared" si="0"/>
        <v>78492.93563579279</v>
      </c>
      <c r="H14" s="104">
        <v>68000</v>
      </c>
      <c r="I14" s="105">
        <v>17.7</v>
      </c>
      <c r="J14" s="106">
        <v>11786.941580756014</v>
      </c>
      <c r="K14" s="84">
        <v>11279.828977863022</v>
      </c>
      <c r="L14" s="120"/>
      <c r="M14" s="121">
        <v>9</v>
      </c>
      <c r="N14" s="68" t="s">
        <v>75</v>
      </c>
      <c r="O14" s="122">
        <v>1</v>
      </c>
      <c r="P14" s="123">
        <v>18.8</v>
      </c>
      <c r="Q14" s="74">
        <v>11129</v>
      </c>
      <c r="S14" s="79">
        <v>10</v>
      </c>
      <c r="T14" s="80" t="s">
        <v>27</v>
      </c>
      <c r="U14" s="81" t="s">
        <v>34</v>
      </c>
      <c r="V14" s="84">
        <v>12385.439143290976</v>
      </c>
      <c r="X14" s="90"/>
      <c r="Y14" s="80">
        <v>8</v>
      </c>
      <c r="Z14" s="80" t="s">
        <v>68</v>
      </c>
      <c r="AA14" s="81">
        <v>388</v>
      </c>
      <c r="AB14" s="84">
        <v>11355.909853752099</v>
      </c>
      <c r="AD14" s="79">
        <v>10</v>
      </c>
      <c r="AE14" s="80" t="s">
        <v>31</v>
      </c>
      <c r="AF14" s="80">
        <v>4351</v>
      </c>
      <c r="AG14" s="81">
        <v>330</v>
      </c>
      <c r="AH14" s="82">
        <v>17.399999999999999</v>
      </c>
      <c r="AJ14" s="63" t="s">
        <v>31</v>
      </c>
      <c r="AK14" s="45">
        <v>1</v>
      </c>
      <c r="AL14" s="61">
        <v>5031</v>
      </c>
      <c r="AM14" s="51">
        <v>13417.405897866218</v>
      </c>
    </row>
    <row r="15" spans="2:46" ht="18" customHeight="1" thickBot="1" x14ac:dyDescent="0.35">
      <c r="B15" s="79">
        <v>11</v>
      </c>
      <c r="C15" s="80" t="s">
        <v>45</v>
      </c>
      <c r="D15" s="117">
        <v>398</v>
      </c>
      <c r="E15" s="102">
        <v>300</v>
      </c>
      <c r="F15" s="103">
        <v>18.2</v>
      </c>
      <c r="G15" s="104">
        <f t="shared" si="0"/>
        <v>78492.93563579279</v>
      </c>
      <c r="H15" s="104">
        <v>79000</v>
      </c>
      <c r="I15" s="105">
        <v>18.399999999999999</v>
      </c>
      <c r="J15" s="106">
        <v>11890.034364261168</v>
      </c>
      <c r="K15" s="84">
        <v>11281.707024694317</v>
      </c>
      <c r="M15" s="53" t="s">
        <v>24</v>
      </c>
      <c r="N15" s="54"/>
      <c r="O15" s="54"/>
      <c r="P15" s="54"/>
      <c r="Q15" s="55"/>
      <c r="S15" s="79">
        <v>11</v>
      </c>
      <c r="T15" s="80" t="s">
        <v>45</v>
      </c>
      <c r="U15" s="113" t="s">
        <v>78</v>
      </c>
      <c r="V15" s="84">
        <v>12375.129864940462</v>
      </c>
      <c r="X15" s="90"/>
      <c r="Y15" s="80">
        <v>9</v>
      </c>
      <c r="Z15" s="80" t="s">
        <v>45</v>
      </c>
      <c r="AA15" s="113">
        <v>398</v>
      </c>
      <c r="AB15" s="84">
        <v>11281.707024694317</v>
      </c>
      <c r="AD15" s="79">
        <v>11</v>
      </c>
      <c r="AE15" s="80" t="s">
        <v>68</v>
      </c>
      <c r="AF15" s="80">
        <v>427</v>
      </c>
      <c r="AG15" s="81">
        <v>400</v>
      </c>
      <c r="AH15" s="82">
        <v>17.399999999999999</v>
      </c>
      <c r="AJ15" s="83"/>
      <c r="AK15" s="80">
        <v>2</v>
      </c>
      <c r="AL15" s="81">
        <v>4351</v>
      </c>
      <c r="AM15" s="84">
        <v>13169.263965475904</v>
      </c>
    </row>
    <row r="16" spans="2:46" ht="18" customHeight="1" x14ac:dyDescent="0.3">
      <c r="B16" s="79">
        <v>12</v>
      </c>
      <c r="C16" s="80" t="s">
        <v>45</v>
      </c>
      <c r="D16" s="117">
        <v>3114</v>
      </c>
      <c r="E16" s="102">
        <v>330</v>
      </c>
      <c r="F16" s="103">
        <v>18.2</v>
      </c>
      <c r="G16" s="104">
        <f t="shared" si="0"/>
        <v>78492.93563579279</v>
      </c>
      <c r="H16" s="104">
        <v>70000</v>
      </c>
      <c r="I16" s="105">
        <v>17.8</v>
      </c>
      <c r="J16" s="106">
        <v>11890.034364261168</v>
      </c>
      <c r="K16" s="84">
        <v>11364.66075281707</v>
      </c>
      <c r="M16" s="75">
        <v>1</v>
      </c>
      <c r="N16" s="126">
        <v>400</v>
      </c>
      <c r="O16" s="126">
        <v>16</v>
      </c>
      <c r="P16" s="127">
        <v>18</v>
      </c>
      <c r="Q16" s="51">
        <v>12016</v>
      </c>
      <c r="S16" s="79">
        <v>12</v>
      </c>
      <c r="T16" s="80" t="s">
        <v>55</v>
      </c>
      <c r="U16" s="113">
        <v>6000</v>
      </c>
      <c r="V16" s="84">
        <v>12367.298010069528</v>
      </c>
      <c r="X16" s="90"/>
      <c r="Y16" s="80">
        <v>10</v>
      </c>
      <c r="Z16" s="80" t="s">
        <v>47</v>
      </c>
      <c r="AA16" s="113" t="s">
        <v>70</v>
      </c>
      <c r="AB16" s="84">
        <v>11279.828977863022</v>
      </c>
      <c r="AD16" s="79">
        <v>12</v>
      </c>
      <c r="AE16" s="80" t="s">
        <v>29</v>
      </c>
      <c r="AF16" s="117" t="s">
        <v>51</v>
      </c>
      <c r="AG16" s="81">
        <v>400</v>
      </c>
      <c r="AH16" s="82">
        <v>17.5</v>
      </c>
      <c r="AJ16" s="83"/>
      <c r="AK16" s="80">
        <v>3</v>
      </c>
      <c r="AL16" s="81">
        <v>4717</v>
      </c>
      <c r="AM16" s="84">
        <v>12559.937664828578</v>
      </c>
    </row>
    <row r="17" spans="2:39" ht="18" customHeight="1" x14ac:dyDescent="0.3">
      <c r="B17" s="79">
        <v>13</v>
      </c>
      <c r="C17" s="80" t="s">
        <v>55</v>
      </c>
      <c r="D17" s="117">
        <v>3023</v>
      </c>
      <c r="E17" s="102">
        <v>390</v>
      </c>
      <c r="F17" s="103">
        <v>19.600000000000001</v>
      </c>
      <c r="G17" s="104">
        <f t="shared" si="0"/>
        <v>72886.297376093295</v>
      </c>
      <c r="H17" s="104">
        <v>65000</v>
      </c>
      <c r="I17" s="105">
        <v>18</v>
      </c>
      <c r="J17" s="106">
        <v>12852.233676975946</v>
      </c>
      <c r="K17" s="84">
        <v>12254.455366418926</v>
      </c>
      <c r="M17" s="87">
        <v>2</v>
      </c>
      <c r="N17" s="88">
        <v>500</v>
      </c>
      <c r="O17" s="88">
        <v>8</v>
      </c>
      <c r="P17" s="111">
        <v>19.600000000000001</v>
      </c>
      <c r="Q17" s="84">
        <v>11738</v>
      </c>
      <c r="S17" s="79">
        <v>13</v>
      </c>
      <c r="T17" s="80" t="s">
        <v>47</v>
      </c>
      <c r="U17" s="113">
        <v>415</v>
      </c>
      <c r="V17" s="84">
        <v>12344.761448093983</v>
      </c>
      <c r="X17" s="90"/>
      <c r="Y17" s="80">
        <v>11</v>
      </c>
      <c r="Z17" s="80" t="s">
        <v>32</v>
      </c>
      <c r="AA17" s="81" t="s">
        <v>33</v>
      </c>
      <c r="AB17" s="84">
        <v>11163.989450970988</v>
      </c>
      <c r="AD17" s="79">
        <v>13</v>
      </c>
      <c r="AE17" s="80" t="s">
        <v>31</v>
      </c>
      <c r="AF17" s="80">
        <v>4717</v>
      </c>
      <c r="AG17" s="81">
        <v>380</v>
      </c>
      <c r="AH17" s="82">
        <v>17.5</v>
      </c>
      <c r="AJ17" s="83"/>
      <c r="AK17" s="80">
        <v>4</v>
      </c>
      <c r="AL17" s="81">
        <v>4943</v>
      </c>
      <c r="AM17" s="84">
        <v>12200.63134340286</v>
      </c>
    </row>
    <row r="18" spans="2:39" ht="18" customHeight="1" thickBot="1" x14ac:dyDescent="0.35">
      <c r="B18" s="79">
        <v>14</v>
      </c>
      <c r="C18" s="80" t="s">
        <v>29</v>
      </c>
      <c r="D18" s="117" t="s">
        <v>62</v>
      </c>
      <c r="E18" s="102">
        <v>350</v>
      </c>
      <c r="F18" s="103">
        <v>19.600000000000001</v>
      </c>
      <c r="G18" s="104">
        <f t="shared" si="0"/>
        <v>72886.297376093295</v>
      </c>
      <c r="H18" s="104">
        <v>74000</v>
      </c>
      <c r="I18" s="105">
        <v>17.2</v>
      </c>
      <c r="J18" s="106">
        <v>12714.776632302404</v>
      </c>
      <c r="K18" s="84">
        <v>12241.668664588826</v>
      </c>
      <c r="M18" s="87">
        <v>3</v>
      </c>
      <c r="N18" s="88">
        <v>300</v>
      </c>
      <c r="O18" s="88">
        <v>13</v>
      </c>
      <c r="P18" s="111">
        <v>17.5</v>
      </c>
      <c r="Q18" s="84">
        <v>11726</v>
      </c>
      <c r="S18" s="79">
        <v>14</v>
      </c>
      <c r="T18" s="80" t="s">
        <v>55</v>
      </c>
      <c r="U18" s="113">
        <v>3023</v>
      </c>
      <c r="V18" s="84">
        <v>12254.455366418926</v>
      </c>
      <c r="X18" s="90"/>
      <c r="Y18" s="80">
        <v>12</v>
      </c>
      <c r="Z18" s="80" t="s">
        <v>32</v>
      </c>
      <c r="AA18" s="81" t="s">
        <v>50</v>
      </c>
      <c r="AB18" s="84">
        <v>10380.803963877568</v>
      </c>
      <c r="AD18" s="79">
        <v>14</v>
      </c>
      <c r="AE18" s="80" t="s">
        <v>32</v>
      </c>
      <c r="AF18" s="80" t="s">
        <v>46</v>
      </c>
      <c r="AG18" s="81">
        <v>480</v>
      </c>
      <c r="AH18" s="82">
        <v>17.600000000000001</v>
      </c>
      <c r="AJ18" s="119"/>
      <c r="AK18" s="68">
        <v>5</v>
      </c>
      <c r="AL18" s="78">
        <v>3623</v>
      </c>
      <c r="AM18" s="74">
        <v>11250.45952209702</v>
      </c>
    </row>
    <row r="19" spans="2:39" ht="18" customHeight="1" thickBot="1" x14ac:dyDescent="0.35">
      <c r="B19" s="67">
        <v>15</v>
      </c>
      <c r="C19" s="68" t="s">
        <v>29</v>
      </c>
      <c r="D19" s="68" t="s">
        <v>30</v>
      </c>
      <c r="E19" s="69">
        <v>390</v>
      </c>
      <c r="F19" s="70">
        <v>19.600000000000001</v>
      </c>
      <c r="G19" s="71">
        <f t="shared" si="0"/>
        <v>72886.297376093295</v>
      </c>
      <c r="H19" s="71">
        <v>76000</v>
      </c>
      <c r="I19" s="72">
        <v>17.399999999999999</v>
      </c>
      <c r="J19" s="73">
        <v>14707.903780068729</v>
      </c>
      <c r="K19" s="74">
        <v>14126.428514345082</v>
      </c>
      <c r="M19" s="87">
        <v>4</v>
      </c>
      <c r="N19" s="88">
        <v>600</v>
      </c>
      <c r="O19" s="88">
        <v>8</v>
      </c>
      <c r="P19" s="111">
        <v>20.3</v>
      </c>
      <c r="Q19" s="84">
        <v>11603</v>
      </c>
      <c r="S19" s="79">
        <v>15</v>
      </c>
      <c r="T19" s="80" t="s">
        <v>29</v>
      </c>
      <c r="U19" s="113" t="s">
        <v>62</v>
      </c>
      <c r="V19" s="84">
        <v>12241.668664588826</v>
      </c>
      <c r="X19" s="90"/>
      <c r="Y19" s="95">
        <v>13</v>
      </c>
      <c r="Z19" s="95" t="s">
        <v>32</v>
      </c>
      <c r="AA19" s="96" t="s">
        <v>44</v>
      </c>
      <c r="AB19" s="97">
        <v>9375.2097818268994</v>
      </c>
      <c r="AD19" s="79">
        <v>15</v>
      </c>
      <c r="AE19" s="80" t="s">
        <v>31</v>
      </c>
      <c r="AF19" s="80">
        <v>5031</v>
      </c>
      <c r="AG19" s="81">
        <v>420</v>
      </c>
      <c r="AH19" s="82">
        <v>17.7</v>
      </c>
      <c r="AJ19" s="128" t="s">
        <v>29</v>
      </c>
      <c r="AK19" s="91">
        <v>1</v>
      </c>
      <c r="AL19" s="92" t="s">
        <v>30</v>
      </c>
      <c r="AM19" s="93">
        <v>14126.428514345082</v>
      </c>
    </row>
    <row r="20" spans="2:39" ht="18" customHeight="1" thickBot="1" x14ac:dyDescent="0.35">
      <c r="B20" s="44">
        <v>16</v>
      </c>
      <c r="C20" s="45" t="s">
        <v>32</v>
      </c>
      <c r="D20" s="45" t="s">
        <v>79</v>
      </c>
      <c r="E20" s="46">
        <v>470</v>
      </c>
      <c r="F20" s="47">
        <v>19.600000000000001</v>
      </c>
      <c r="G20" s="48">
        <f t="shared" si="0"/>
        <v>72886.297376093295</v>
      </c>
      <c r="H20" s="48">
        <v>70000</v>
      </c>
      <c r="I20" s="49">
        <v>17.8</v>
      </c>
      <c r="J20" s="50">
        <v>12164.948453608247</v>
      </c>
      <c r="K20" s="51">
        <v>11627.427475425558</v>
      </c>
      <c r="M20" s="67">
        <v>5</v>
      </c>
      <c r="N20" s="122">
        <v>200</v>
      </c>
      <c r="O20" s="122">
        <v>2</v>
      </c>
      <c r="P20" s="123">
        <v>16.7</v>
      </c>
      <c r="Q20" s="74">
        <v>10901</v>
      </c>
      <c r="S20" s="79">
        <v>16</v>
      </c>
      <c r="T20" s="80" t="s">
        <v>31</v>
      </c>
      <c r="U20" s="81">
        <v>4943</v>
      </c>
      <c r="V20" s="84">
        <v>12200.63134340286</v>
      </c>
      <c r="X20" s="60">
        <v>400</v>
      </c>
      <c r="Y20" s="45">
        <v>1</v>
      </c>
      <c r="Z20" s="45" t="s">
        <v>31</v>
      </c>
      <c r="AA20" s="61">
        <v>5031</v>
      </c>
      <c r="AB20" s="51">
        <v>13417.405897866218</v>
      </c>
      <c r="AD20" s="79">
        <v>16</v>
      </c>
      <c r="AE20" s="80" t="s">
        <v>31</v>
      </c>
      <c r="AF20" s="80">
        <v>4943</v>
      </c>
      <c r="AG20" s="81">
        <v>400</v>
      </c>
      <c r="AH20" s="82">
        <v>17.7</v>
      </c>
      <c r="AJ20" s="83"/>
      <c r="AK20" s="80">
        <v>2</v>
      </c>
      <c r="AL20" s="113" t="s">
        <v>51</v>
      </c>
      <c r="AM20" s="84">
        <v>13021.457684008632</v>
      </c>
    </row>
    <row r="21" spans="2:39" ht="18" customHeight="1" x14ac:dyDescent="0.3">
      <c r="B21" s="79">
        <v>17</v>
      </c>
      <c r="C21" s="80" t="s">
        <v>32</v>
      </c>
      <c r="D21" s="80" t="s">
        <v>46</v>
      </c>
      <c r="E21" s="102">
        <v>480</v>
      </c>
      <c r="F21" s="103">
        <v>19.600000000000001</v>
      </c>
      <c r="G21" s="104">
        <f t="shared" si="0"/>
        <v>72886.297376093295</v>
      </c>
      <c r="H21" s="104">
        <v>69000</v>
      </c>
      <c r="I21" s="105">
        <v>17.600000000000001</v>
      </c>
      <c r="J21" s="106">
        <v>13676.975945017182</v>
      </c>
      <c r="K21" s="84">
        <v>13104.451370574603</v>
      </c>
      <c r="S21" s="79">
        <v>17</v>
      </c>
      <c r="T21" s="80" t="s">
        <v>68</v>
      </c>
      <c r="U21" s="81">
        <v>606</v>
      </c>
      <c r="V21" s="84">
        <v>12133.660992567729</v>
      </c>
      <c r="X21" s="90"/>
      <c r="Y21" s="80">
        <v>2</v>
      </c>
      <c r="Z21" s="80" t="s">
        <v>32</v>
      </c>
      <c r="AA21" s="81" t="s">
        <v>46</v>
      </c>
      <c r="AB21" s="84">
        <v>13104.451370574603</v>
      </c>
      <c r="AD21" s="79">
        <v>17</v>
      </c>
      <c r="AE21" s="80" t="s">
        <v>47</v>
      </c>
      <c r="AF21" s="117" t="s">
        <v>70</v>
      </c>
      <c r="AG21" s="81">
        <v>320</v>
      </c>
      <c r="AH21" s="82">
        <v>17.7</v>
      </c>
      <c r="AJ21" s="83"/>
      <c r="AK21" s="80">
        <v>3</v>
      </c>
      <c r="AL21" s="113" t="s">
        <v>61</v>
      </c>
      <c r="AM21" s="84">
        <v>12894.030208583075</v>
      </c>
    </row>
    <row r="22" spans="2:39" ht="18" customHeight="1" thickBot="1" x14ac:dyDescent="0.35">
      <c r="B22" s="79">
        <v>18</v>
      </c>
      <c r="C22" s="80" t="s">
        <v>27</v>
      </c>
      <c r="D22" s="80">
        <v>443</v>
      </c>
      <c r="E22" s="102">
        <v>400</v>
      </c>
      <c r="F22" s="103">
        <v>21</v>
      </c>
      <c r="G22" s="104">
        <f t="shared" si="0"/>
        <v>68027.210884353743</v>
      </c>
      <c r="H22" s="104">
        <v>66000</v>
      </c>
      <c r="I22" s="105">
        <v>18.2</v>
      </c>
      <c r="J22" s="106">
        <v>12680.41237113402</v>
      </c>
      <c r="K22" s="84">
        <v>12061.136418125148</v>
      </c>
      <c r="S22" s="79">
        <v>18</v>
      </c>
      <c r="T22" s="80" t="s">
        <v>45</v>
      </c>
      <c r="U22" s="113" t="s">
        <v>80</v>
      </c>
      <c r="V22" s="84">
        <v>12096.859266362981</v>
      </c>
      <c r="X22" s="90"/>
      <c r="Y22" s="80">
        <v>3</v>
      </c>
      <c r="Z22" s="80" t="s">
        <v>29</v>
      </c>
      <c r="AA22" s="113" t="s">
        <v>51</v>
      </c>
      <c r="AB22" s="84">
        <v>13021.457684008632</v>
      </c>
      <c r="AD22" s="79">
        <v>18</v>
      </c>
      <c r="AE22" s="80" t="s">
        <v>32</v>
      </c>
      <c r="AF22" s="80" t="s">
        <v>79</v>
      </c>
      <c r="AG22" s="81">
        <v>470</v>
      </c>
      <c r="AH22" s="82">
        <v>17.8</v>
      </c>
      <c r="AJ22" s="94"/>
      <c r="AK22" s="95">
        <v>4</v>
      </c>
      <c r="AL22" s="129" t="s">
        <v>62</v>
      </c>
      <c r="AM22" s="97">
        <v>12241.668664588826</v>
      </c>
    </row>
    <row r="23" spans="2:39" ht="18" customHeight="1" thickBot="1" x14ac:dyDescent="0.35">
      <c r="B23" s="79">
        <v>19</v>
      </c>
      <c r="C23" s="80" t="s">
        <v>31</v>
      </c>
      <c r="D23" s="80">
        <v>4943</v>
      </c>
      <c r="E23" s="102">
        <v>400</v>
      </c>
      <c r="F23" s="103">
        <v>16.8</v>
      </c>
      <c r="G23" s="104">
        <f t="shared" si="0"/>
        <v>85034.013605442189</v>
      </c>
      <c r="H23" s="104">
        <v>80000</v>
      </c>
      <c r="I23" s="105">
        <v>17.7</v>
      </c>
      <c r="J23" s="106">
        <v>12749.140893470789</v>
      </c>
      <c r="K23" s="84">
        <v>12200.63134340286</v>
      </c>
      <c r="S23" s="79">
        <v>19</v>
      </c>
      <c r="T23" s="80" t="s">
        <v>45</v>
      </c>
      <c r="U23" s="113" t="s">
        <v>81</v>
      </c>
      <c r="V23" s="84">
        <v>12079.037800687285</v>
      </c>
      <c r="X23" s="90"/>
      <c r="Y23" s="80">
        <v>4</v>
      </c>
      <c r="Z23" s="80" t="s">
        <v>29</v>
      </c>
      <c r="AA23" s="113" t="s">
        <v>61</v>
      </c>
      <c r="AB23" s="84">
        <v>12894.030208583075</v>
      </c>
      <c r="AD23" s="67">
        <v>19</v>
      </c>
      <c r="AE23" s="68" t="s">
        <v>45</v>
      </c>
      <c r="AF23" s="130">
        <v>3114</v>
      </c>
      <c r="AG23" s="78">
        <v>330</v>
      </c>
      <c r="AH23" s="107">
        <v>17.8</v>
      </c>
      <c r="AJ23" s="63" t="s">
        <v>55</v>
      </c>
      <c r="AK23" s="45">
        <v>1</v>
      </c>
      <c r="AL23" s="108">
        <v>5051</v>
      </c>
      <c r="AM23" s="51">
        <v>12897.986094461759</v>
      </c>
    </row>
    <row r="24" spans="2:39" ht="18" customHeight="1" thickBot="1" x14ac:dyDescent="0.35">
      <c r="B24" s="79">
        <v>20</v>
      </c>
      <c r="C24" s="80" t="s">
        <v>31</v>
      </c>
      <c r="D24" s="80">
        <v>5031</v>
      </c>
      <c r="E24" s="102">
        <v>420</v>
      </c>
      <c r="F24" s="103">
        <v>16.8</v>
      </c>
      <c r="G24" s="104">
        <f t="shared" si="0"/>
        <v>85034.013605442189</v>
      </c>
      <c r="H24" s="104">
        <v>81000</v>
      </c>
      <c r="I24" s="105">
        <v>17.7</v>
      </c>
      <c r="J24" s="106">
        <v>14020.618556701031</v>
      </c>
      <c r="K24" s="84">
        <v>13417.405897866218</v>
      </c>
      <c r="S24" s="131">
        <v>20</v>
      </c>
      <c r="T24" s="95" t="s">
        <v>27</v>
      </c>
      <c r="U24" s="96">
        <v>443</v>
      </c>
      <c r="V24" s="97">
        <v>12061.136418125148</v>
      </c>
      <c r="X24" s="90"/>
      <c r="Y24" s="80">
        <v>5</v>
      </c>
      <c r="Z24" s="80" t="s">
        <v>45</v>
      </c>
      <c r="AA24" s="113" t="s">
        <v>78</v>
      </c>
      <c r="AB24" s="84">
        <v>12375.129864940462</v>
      </c>
      <c r="AD24" s="44">
        <v>20</v>
      </c>
      <c r="AE24" s="45" t="s">
        <v>55</v>
      </c>
      <c r="AF24" s="132">
        <v>3023</v>
      </c>
      <c r="AG24" s="61">
        <v>390</v>
      </c>
      <c r="AH24" s="62">
        <v>18</v>
      </c>
      <c r="AJ24" s="83"/>
      <c r="AK24" s="80">
        <v>2</v>
      </c>
      <c r="AL24" s="113">
        <v>6000</v>
      </c>
      <c r="AM24" s="84">
        <v>12367.298010069528</v>
      </c>
    </row>
    <row r="25" spans="2:39" ht="18" customHeight="1" x14ac:dyDescent="0.3">
      <c r="B25" s="79">
        <v>21</v>
      </c>
      <c r="C25" s="80" t="s">
        <v>75</v>
      </c>
      <c r="D25" s="80">
        <v>43</v>
      </c>
      <c r="E25" s="102">
        <v>400</v>
      </c>
      <c r="F25" s="103">
        <v>21</v>
      </c>
      <c r="G25" s="104">
        <f t="shared" si="0"/>
        <v>68027.210884353743</v>
      </c>
      <c r="H25" s="104">
        <v>67000</v>
      </c>
      <c r="I25" s="105">
        <v>18.8</v>
      </c>
      <c r="J25" s="106">
        <v>11786.941580756014</v>
      </c>
      <c r="K25" s="84">
        <v>11129.065771597539</v>
      </c>
      <c r="S25" s="44">
        <v>21</v>
      </c>
      <c r="T25" s="45" t="s">
        <v>47</v>
      </c>
      <c r="U25" s="108" t="s">
        <v>52</v>
      </c>
      <c r="V25" s="51">
        <v>11877.727163749702</v>
      </c>
      <c r="X25" s="90"/>
      <c r="Y25" s="80">
        <v>6</v>
      </c>
      <c r="Z25" s="80" t="s">
        <v>47</v>
      </c>
      <c r="AA25" s="113">
        <v>415</v>
      </c>
      <c r="AB25" s="84">
        <v>12344.761448093983</v>
      </c>
      <c r="AD25" s="79">
        <v>21</v>
      </c>
      <c r="AE25" s="80" t="s">
        <v>29</v>
      </c>
      <c r="AF25" s="117" t="s">
        <v>61</v>
      </c>
      <c r="AG25" s="81">
        <v>470</v>
      </c>
      <c r="AH25" s="82">
        <v>18.100000000000001</v>
      </c>
      <c r="AJ25" s="83"/>
      <c r="AK25" s="80">
        <v>3</v>
      </c>
      <c r="AL25" s="113">
        <v>3023</v>
      </c>
      <c r="AM25" s="84">
        <v>12254.455366418926</v>
      </c>
    </row>
    <row r="26" spans="2:39" ht="18" customHeight="1" x14ac:dyDescent="0.3">
      <c r="B26" s="79">
        <v>22</v>
      </c>
      <c r="C26" s="80" t="s">
        <v>68</v>
      </c>
      <c r="D26" s="80">
        <v>427</v>
      </c>
      <c r="E26" s="102">
        <v>400</v>
      </c>
      <c r="F26" s="103">
        <v>19.600000000000001</v>
      </c>
      <c r="G26" s="104">
        <f t="shared" si="0"/>
        <v>72886.297376093295</v>
      </c>
      <c r="H26" s="104">
        <v>64000</v>
      </c>
      <c r="I26" s="105">
        <v>17.399999999999999</v>
      </c>
      <c r="J26" s="106">
        <v>11752.57731958763</v>
      </c>
      <c r="K26" s="84">
        <v>11287.940541836491</v>
      </c>
      <c r="S26" s="79">
        <v>22</v>
      </c>
      <c r="T26" s="80" t="s">
        <v>47</v>
      </c>
      <c r="U26" s="113">
        <v>572</v>
      </c>
      <c r="V26" s="84">
        <v>11868.616638695756</v>
      </c>
      <c r="X26" s="90"/>
      <c r="Y26" s="80">
        <v>7</v>
      </c>
      <c r="Z26" s="80" t="s">
        <v>31</v>
      </c>
      <c r="AA26" s="81">
        <v>4943</v>
      </c>
      <c r="AB26" s="84">
        <v>12200.63134340286</v>
      </c>
      <c r="AD26" s="79">
        <v>22</v>
      </c>
      <c r="AE26" s="80" t="s">
        <v>68</v>
      </c>
      <c r="AF26" s="80">
        <v>388</v>
      </c>
      <c r="AG26" s="81">
        <v>300</v>
      </c>
      <c r="AH26" s="82">
        <v>18.100000000000001</v>
      </c>
      <c r="AJ26" s="83"/>
      <c r="AK26" s="80">
        <v>4</v>
      </c>
      <c r="AL26" s="81">
        <v>4000</v>
      </c>
      <c r="AM26" s="84">
        <v>11713.098377687207</v>
      </c>
    </row>
    <row r="27" spans="2:39" ht="18" customHeight="1" x14ac:dyDescent="0.3">
      <c r="B27" s="79">
        <v>23</v>
      </c>
      <c r="C27" s="80" t="s">
        <v>47</v>
      </c>
      <c r="D27" s="117">
        <v>415</v>
      </c>
      <c r="E27" s="102">
        <v>450</v>
      </c>
      <c r="F27" s="103">
        <v>19.600000000000001</v>
      </c>
      <c r="G27" s="104">
        <f t="shared" si="0"/>
        <v>72886.297376093295</v>
      </c>
      <c r="H27" s="104">
        <v>67000</v>
      </c>
      <c r="I27" s="105">
        <v>18.7</v>
      </c>
      <c r="J27" s="106">
        <v>13058.419243986255</v>
      </c>
      <c r="K27" s="84">
        <v>12344.761448093983</v>
      </c>
      <c r="S27" s="79">
        <v>23</v>
      </c>
      <c r="T27" s="80" t="s">
        <v>32</v>
      </c>
      <c r="U27" s="81" t="s">
        <v>82</v>
      </c>
      <c r="V27" s="84">
        <v>11851.993926316629</v>
      </c>
      <c r="X27" s="90"/>
      <c r="Y27" s="80">
        <v>8</v>
      </c>
      <c r="Z27" s="80" t="s">
        <v>45</v>
      </c>
      <c r="AA27" s="113" t="s">
        <v>80</v>
      </c>
      <c r="AB27" s="84">
        <v>12096.859266362981</v>
      </c>
      <c r="AD27" s="79">
        <v>23</v>
      </c>
      <c r="AE27" s="80" t="s">
        <v>55</v>
      </c>
      <c r="AF27" s="117">
        <v>4051</v>
      </c>
      <c r="AG27" s="81">
        <v>420</v>
      </c>
      <c r="AH27" s="82">
        <v>18.100000000000001</v>
      </c>
      <c r="AJ27" s="83"/>
      <c r="AK27" s="80">
        <v>5</v>
      </c>
      <c r="AL27" s="113">
        <v>6102</v>
      </c>
      <c r="AM27" s="84">
        <v>11441.780548229839</v>
      </c>
    </row>
    <row r="28" spans="2:39" ht="18" customHeight="1" x14ac:dyDescent="0.3">
      <c r="B28" s="79">
        <v>24</v>
      </c>
      <c r="C28" s="80" t="s">
        <v>45</v>
      </c>
      <c r="D28" s="117" t="s">
        <v>80</v>
      </c>
      <c r="E28" s="102">
        <v>400</v>
      </c>
      <c r="F28" s="103">
        <v>19.600000000000001</v>
      </c>
      <c r="G28" s="104">
        <f t="shared" si="0"/>
        <v>72886.297376093295</v>
      </c>
      <c r="H28" s="104">
        <v>66000</v>
      </c>
      <c r="I28" s="105">
        <v>18.399999999999999</v>
      </c>
      <c r="J28" s="106">
        <v>12749.140893470789</v>
      </c>
      <c r="K28" s="84">
        <v>12096.859266362981</v>
      </c>
      <c r="S28" s="79">
        <v>24</v>
      </c>
      <c r="T28" s="80" t="s">
        <v>47</v>
      </c>
      <c r="U28" s="113">
        <v>525</v>
      </c>
      <c r="V28" s="84">
        <v>11805.122672420683</v>
      </c>
      <c r="X28" s="90"/>
      <c r="Y28" s="80">
        <v>9</v>
      </c>
      <c r="Z28" s="80" t="s">
        <v>45</v>
      </c>
      <c r="AA28" s="113" t="s">
        <v>81</v>
      </c>
      <c r="AB28" s="84">
        <v>12079.037800687285</v>
      </c>
      <c r="AD28" s="79">
        <v>24</v>
      </c>
      <c r="AE28" s="80" t="s">
        <v>27</v>
      </c>
      <c r="AF28" s="80">
        <v>443</v>
      </c>
      <c r="AG28" s="81">
        <v>400</v>
      </c>
      <c r="AH28" s="82">
        <v>18.2</v>
      </c>
      <c r="AJ28" s="83"/>
      <c r="AK28" s="80">
        <v>6</v>
      </c>
      <c r="AL28" s="113">
        <v>4051</v>
      </c>
      <c r="AM28" s="84">
        <v>11028.650203788064</v>
      </c>
    </row>
    <row r="29" spans="2:39" ht="18" customHeight="1" x14ac:dyDescent="0.3">
      <c r="B29" s="79">
        <v>25</v>
      </c>
      <c r="C29" s="80" t="s">
        <v>45</v>
      </c>
      <c r="D29" s="117" t="s">
        <v>78</v>
      </c>
      <c r="E29" s="102">
        <v>400</v>
      </c>
      <c r="F29" s="103">
        <v>19.600000000000001</v>
      </c>
      <c r="G29" s="104">
        <f t="shared" si="0"/>
        <v>72886.297376093295</v>
      </c>
      <c r="H29" s="104">
        <v>65000</v>
      </c>
      <c r="I29" s="105">
        <v>18.5</v>
      </c>
      <c r="J29" s="106">
        <v>13058.419243986255</v>
      </c>
      <c r="K29" s="84">
        <v>12375.129864940462</v>
      </c>
      <c r="S29" s="79">
        <v>25</v>
      </c>
      <c r="T29" s="80" t="s">
        <v>32</v>
      </c>
      <c r="U29" s="81" t="s">
        <v>83</v>
      </c>
      <c r="V29" s="84">
        <v>11761.288260209383</v>
      </c>
      <c r="X29" s="90"/>
      <c r="Y29" s="80">
        <v>10</v>
      </c>
      <c r="Z29" s="80" t="s">
        <v>27</v>
      </c>
      <c r="AA29" s="81">
        <v>443</v>
      </c>
      <c r="AB29" s="84">
        <v>12061.136418125148</v>
      </c>
      <c r="AD29" s="79">
        <v>25</v>
      </c>
      <c r="AE29" s="80" t="s">
        <v>45</v>
      </c>
      <c r="AF29" s="117" t="s">
        <v>81</v>
      </c>
      <c r="AG29" s="81">
        <v>450</v>
      </c>
      <c r="AH29" s="82">
        <v>18.3</v>
      </c>
      <c r="AJ29" s="83"/>
      <c r="AK29" s="80">
        <v>7</v>
      </c>
      <c r="AL29" s="113" t="s">
        <v>84</v>
      </c>
      <c r="AM29" s="84">
        <v>10646.847278830015</v>
      </c>
    </row>
    <row r="30" spans="2:39" ht="18" customHeight="1" x14ac:dyDescent="0.3">
      <c r="B30" s="79">
        <v>26</v>
      </c>
      <c r="C30" s="80" t="s">
        <v>45</v>
      </c>
      <c r="D30" s="117" t="s">
        <v>81</v>
      </c>
      <c r="E30" s="102">
        <v>450</v>
      </c>
      <c r="F30" s="103">
        <v>19.600000000000001</v>
      </c>
      <c r="G30" s="104">
        <f t="shared" si="0"/>
        <v>72886.297376093295</v>
      </c>
      <c r="H30" s="104">
        <v>61000</v>
      </c>
      <c r="I30" s="105">
        <v>18.3</v>
      </c>
      <c r="J30" s="106">
        <v>12714.776632302404</v>
      </c>
      <c r="K30" s="84">
        <v>12079.037800687285</v>
      </c>
      <c r="S30" s="79">
        <v>26</v>
      </c>
      <c r="T30" s="80" t="s">
        <v>55</v>
      </c>
      <c r="U30" s="81">
        <v>4000</v>
      </c>
      <c r="V30" s="84">
        <v>11713.098377687207</v>
      </c>
      <c r="X30" s="90"/>
      <c r="Y30" s="80">
        <v>11</v>
      </c>
      <c r="Z30" s="80" t="s">
        <v>55</v>
      </c>
      <c r="AA30" s="81">
        <v>4000</v>
      </c>
      <c r="AB30" s="84">
        <v>11713.098377687207</v>
      </c>
      <c r="AD30" s="79">
        <v>26</v>
      </c>
      <c r="AE30" s="80" t="s">
        <v>45</v>
      </c>
      <c r="AF30" s="117" t="s">
        <v>80</v>
      </c>
      <c r="AG30" s="81">
        <v>400</v>
      </c>
      <c r="AH30" s="82">
        <v>18.399999999999999</v>
      </c>
      <c r="AJ30" s="83"/>
      <c r="AK30" s="80">
        <v>8</v>
      </c>
      <c r="AL30" s="113">
        <v>6140</v>
      </c>
      <c r="AM30" s="84">
        <v>10535.842723567492</v>
      </c>
    </row>
    <row r="31" spans="2:39" ht="18" customHeight="1" x14ac:dyDescent="0.3">
      <c r="B31" s="79">
        <v>27</v>
      </c>
      <c r="C31" s="80" t="s">
        <v>55</v>
      </c>
      <c r="D31" s="117">
        <v>4051</v>
      </c>
      <c r="E31" s="102">
        <v>420</v>
      </c>
      <c r="F31" s="103">
        <v>19.600000000000001</v>
      </c>
      <c r="G31" s="104">
        <f t="shared" si="0"/>
        <v>72886.297376093295</v>
      </c>
      <c r="H31" s="104">
        <v>70000</v>
      </c>
      <c r="I31" s="105">
        <v>18.100000000000001</v>
      </c>
      <c r="J31" s="106">
        <v>11580.756013745706</v>
      </c>
      <c r="K31" s="84">
        <v>11028.650203788064</v>
      </c>
      <c r="S31" s="79">
        <v>27</v>
      </c>
      <c r="T31" s="80" t="s">
        <v>32</v>
      </c>
      <c r="U31" s="81" t="s">
        <v>79</v>
      </c>
      <c r="V31" s="84">
        <v>11627.427475425558</v>
      </c>
      <c r="X31" s="90"/>
      <c r="Y31" s="80">
        <v>12</v>
      </c>
      <c r="Z31" s="80" t="s">
        <v>32</v>
      </c>
      <c r="AA31" s="81" t="s">
        <v>79</v>
      </c>
      <c r="AB31" s="84">
        <v>11627.427475425558</v>
      </c>
      <c r="AD31" s="79">
        <v>27</v>
      </c>
      <c r="AE31" s="80" t="s">
        <v>47</v>
      </c>
      <c r="AF31" s="117">
        <v>572</v>
      </c>
      <c r="AG31" s="81">
        <v>500</v>
      </c>
      <c r="AH31" s="82">
        <v>18.399999999999999</v>
      </c>
      <c r="AJ31" s="83"/>
      <c r="AK31" s="80">
        <v>9</v>
      </c>
      <c r="AL31" s="113" t="s">
        <v>85</v>
      </c>
      <c r="AM31" s="84">
        <v>10210.021577559337</v>
      </c>
    </row>
    <row r="32" spans="2:39" ht="18" customHeight="1" thickBot="1" x14ac:dyDescent="0.35">
      <c r="B32" s="79">
        <v>28</v>
      </c>
      <c r="C32" s="80" t="s">
        <v>55</v>
      </c>
      <c r="D32" s="80">
        <v>4000</v>
      </c>
      <c r="E32" s="102">
        <v>450</v>
      </c>
      <c r="F32" s="103">
        <v>19.600000000000001</v>
      </c>
      <c r="G32" s="104">
        <f t="shared" si="0"/>
        <v>72886.297376093295</v>
      </c>
      <c r="H32" s="104">
        <v>61000</v>
      </c>
      <c r="I32" s="105">
        <v>18.8</v>
      </c>
      <c r="J32" s="106">
        <v>12405.498281786942</v>
      </c>
      <c r="K32" s="84">
        <v>11713.098377687207</v>
      </c>
      <c r="M32" s="1"/>
      <c r="N32" s="1"/>
      <c r="O32" s="1"/>
      <c r="P32" s="1"/>
      <c r="Q32" s="1"/>
      <c r="R32" s="1"/>
      <c r="S32" s="79">
        <v>28</v>
      </c>
      <c r="T32" s="80" t="s">
        <v>68</v>
      </c>
      <c r="U32" s="81">
        <v>666</v>
      </c>
      <c r="V32" s="84">
        <v>11621.353792056261</v>
      </c>
      <c r="X32" s="90"/>
      <c r="Y32" s="80">
        <v>13</v>
      </c>
      <c r="Z32" s="80" t="s">
        <v>68</v>
      </c>
      <c r="AA32" s="81">
        <v>427</v>
      </c>
      <c r="AB32" s="84">
        <v>11287.940541836491</v>
      </c>
      <c r="AD32" s="79">
        <v>28</v>
      </c>
      <c r="AE32" s="80" t="s">
        <v>45</v>
      </c>
      <c r="AF32" s="117">
        <v>398</v>
      </c>
      <c r="AG32" s="81">
        <v>300</v>
      </c>
      <c r="AH32" s="82">
        <v>18.399999999999999</v>
      </c>
      <c r="AJ32" s="119"/>
      <c r="AK32" s="68">
        <v>10</v>
      </c>
      <c r="AL32" s="112" t="s">
        <v>56</v>
      </c>
      <c r="AM32" s="74">
        <v>9871.4137297210891</v>
      </c>
    </row>
    <row r="33" spans="2:39" ht="18" customHeight="1" x14ac:dyDescent="0.3">
      <c r="B33" s="79">
        <v>29</v>
      </c>
      <c r="C33" s="80" t="s">
        <v>55</v>
      </c>
      <c r="D33" s="117" t="s">
        <v>56</v>
      </c>
      <c r="E33" s="102">
        <v>490</v>
      </c>
      <c r="F33" s="103">
        <v>22.8</v>
      </c>
      <c r="G33" s="104">
        <f t="shared" si="0"/>
        <v>62656.64160401003</v>
      </c>
      <c r="H33" s="104">
        <v>53000</v>
      </c>
      <c r="I33" s="105">
        <v>17.100000000000001</v>
      </c>
      <c r="J33" s="106">
        <v>10240.549828178693</v>
      </c>
      <c r="K33" s="84">
        <v>9871.4137297210891</v>
      </c>
      <c r="M33" s="1"/>
      <c r="N33" s="1"/>
      <c r="O33" s="1"/>
      <c r="P33" s="1"/>
      <c r="Q33" s="1"/>
      <c r="R33" s="1"/>
      <c r="S33" s="79">
        <v>29</v>
      </c>
      <c r="T33" s="80" t="s">
        <v>55</v>
      </c>
      <c r="U33" s="113">
        <v>6102</v>
      </c>
      <c r="V33" s="84">
        <v>11441.780548229839</v>
      </c>
      <c r="X33" s="90"/>
      <c r="Y33" s="80">
        <v>14</v>
      </c>
      <c r="Z33" s="80" t="s">
        <v>75</v>
      </c>
      <c r="AA33" s="81">
        <v>43</v>
      </c>
      <c r="AB33" s="84">
        <v>11129.065771597539</v>
      </c>
      <c r="AD33" s="79">
        <v>29</v>
      </c>
      <c r="AE33" s="80" t="s">
        <v>45</v>
      </c>
      <c r="AF33" s="117" t="s">
        <v>78</v>
      </c>
      <c r="AG33" s="81">
        <v>400</v>
      </c>
      <c r="AH33" s="82">
        <v>18.5</v>
      </c>
      <c r="AJ33" s="128" t="s">
        <v>45</v>
      </c>
      <c r="AK33" s="91">
        <v>1</v>
      </c>
      <c r="AL33" s="116" t="s">
        <v>78</v>
      </c>
      <c r="AM33" s="93">
        <v>12375.129864940462</v>
      </c>
    </row>
    <row r="34" spans="2:39" ht="18" customHeight="1" x14ac:dyDescent="0.3">
      <c r="B34" s="79">
        <v>30</v>
      </c>
      <c r="C34" s="80" t="s">
        <v>29</v>
      </c>
      <c r="D34" s="117" t="s">
        <v>51</v>
      </c>
      <c r="E34" s="102">
        <v>400</v>
      </c>
      <c r="F34" s="103">
        <v>19.600000000000001</v>
      </c>
      <c r="G34" s="104">
        <f t="shared" si="0"/>
        <v>72886.297376093295</v>
      </c>
      <c r="H34" s="104">
        <v>68000</v>
      </c>
      <c r="I34" s="105">
        <v>17.5</v>
      </c>
      <c r="J34" s="106">
        <v>13573.883161512029</v>
      </c>
      <c r="K34" s="84">
        <v>13021.457684008632</v>
      </c>
      <c r="M34" s="1"/>
      <c r="N34" s="1"/>
      <c r="O34" s="1"/>
      <c r="P34" s="1"/>
      <c r="Q34" s="1"/>
      <c r="R34" s="1"/>
      <c r="S34" s="79">
        <v>30</v>
      </c>
      <c r="T34" s="80" t="s">
        <v>45</v>
      </c>
      <c r="U34" s="113">
        <v>3114</v>
      </c>
      <c r="V34" s="84">
        <v>11364.66075281707</v>
      </c>
      <c r="X34" s="90"/>
      <c r="Y34" s="80">
        <v>15</v>
      </c>
      <c r="Z34" s="80" t="s">
        <v>55</v>
      </c>
      <c r="AA34" s="113">
        <v>4051</v>
      </c>
      <c r="AB34" s="84">
        <v>11028.650203788064</v>
      </c>
      <c r="AD34" s="79">
        <v>30</v>
      </c>
      <c r="AE34" s="80" t="s">
        <v>47</v>
      </c>
      <c r="AF34" s="117">
        <v>415</v>
      </c>
      <c r="AG34" s="81">
        <v>450</v>
      </c>
      <c r="AH34" s="82">
        <v>18.7</v>
      </c>
      <c r="AJ34" s="83"/>
      <c r="AK34" s="80">
        <v>2</v>
      </c>
      <c r="AL34" s="113" t="s">
        <v>80</v>
      </c>
      <c r="AM34" s="84">
        <v>12096.859266362981</v>
      </c>
    </row>
    <row r="35" spans="2:39" ht="18" customHeight="1" thickBot="1" x14ac:dyDescent="0.35">
      <c r="B35" s="67">
        <v>31</v>
      </c>
      <c r="C35" s="68" t="s">
        <v>29</v>
      </c>
      <c r="D35" s="130" t="s">
        <v>61</v>
      </c>
      <c r="E35" s="69">
        <v>470</v>
      </c>
      <c r="F35" s="70">
        <v>19.600000000000001</v>
      </c>
      <c r="G35" s="71">
        <f t="shared" si="0"/>
        <v>72886.297376093295</v>
      </c>
      <c r="H35" s="71">
        <v>71000</v>
      </c>
      <c r="I35" s="72">
        <v>18.100000000000001</v>
      </c>
      <c r="J35" s="73">
        <v>13539.518900343643</v>
      </c>
      <c r="K35" s="74">
        <v>12894.030208583075</v>
      </c>
      <c r="M35" s="133"/>
      <c r="N35" s="1"/>
      <c r="O35" s="1"/>
      <c r="P35" s="134"/>
      <c r="Q35" s="135"/>
      <c r="R35" s="1"/>
      <c r="S35" s="79">
        <v>31</v>
      </c>
      <c r="T35" s="80" t="s">
        <v>68</v>
      </c>
      <c r="U35" s="81">
        <v>388</v>
      </c>
      <c r="V35" s="84">
        <v>11355.909853752099</v>
      </c>
      <c r="X35" s="77"/>
      <c r="Y35" s="68">
        <v>16</v>
      </c>
      <c r="Z35" s="68" t="s">
        <v>55</v>
      </c>
      <c r="AA35" s="112" t="s">
        <v>56</v>
      </c>
      <c r="AB35" s="74">
        <v>9871.4137297210891</v>
      </c>
      <c r="AD35" s="79">
        <v>31</v>
      </c>
      <c r="AE35" s="80" t="s">
        <v>68</v>
      </c>
      <c r="AF35" s="80">
        <v>548</v>
      </c>
      <c r="AG35" s="81">
        <v>500</v>
      </c>
      <c r="AH35" s="82">
        <v>18.7</v>
      </c>
      <c r="AJ35" s="83"/>
      <c r="AK35" s="80">
        <v>3</v>
      </c>
      <c r="AL35" s="113" t="s">
        <v>81</v>
      </c>
      <c r="AM35" s="84">
        <v>12079.037800687285</v>
      </c>
    </row>
    <row r="36" spans="2:39" ht="18" customHeight="1" x14ac:dyDescent="0.3">
      <c r="B36" s="44">
        <v>32</v>
      </c>
      <c r="C36" s="45" t="s">
        <v>32</v>
      </c>
      <c r="D36" s="45" t="s">
        <v>82</v>
      </c>
      <c r="E36" s="46">
        <v>550</v>
      </c>
      <c r="F36" s="47">
        <v>19.600000000000001</v>
      </c>
      <c r="G36" s="48">
        <f t="shared" si="0"/>
        <v>72886.297376093295</v>
      </c>
      <c r="H36" s="48">
        <v>65000</v>
      </c>
      <c r="I36" s="49">
        <v>19.399999999999999</v>
      </c>
      <c r="J36" s="50">
        <v>12646.048109965635</v>
      </c>
      <c r="K36" s="51">
        <v>11851.993926316629</v>
      </c>
      <c r="M36" s="1"/>
      <c r="N36" s="1"/>
      <c r="O36" s="1"/>
      <c r="P36" s="1"/>
      <c r="Q36" s="1"/>
      <c r="R36" s="1"/>
      <c r="S36" s="79">
        <v>32</v>
      </c>
      <c r="T36" s="80" t="s">
        <v>68</v>
      </c>
      <c r="U36" s="81">
        <v>548</v>
      </c>
      <c r="V36" s="84">
        <v>11337.688803644211</v>
      </c>
      <c r="X36" s="90">
        <v>500</v>
      </c>
      <c r="Y36" s="91">
        <v>1</v>
      </c>
      <c r="Z36" s="91" t="s">
        <v>55</v>
      </c>
      <c r="AA36" s="116">
        <v>5051</v>
      </c>
      <c r="AB36" s="93">
        <v>12897.986094461759</v>
      </c>
      <c r="AD36" s="79">
        <v>32</v>
      </c>
      <c r="AE36" s="80" t="s">
        <v>55</v>
      </c>
      <c r="AF36" s="80">
        <v>4000</v>
      </c>
      <c r="AG36" s="81">
        <v>450</v>
      </c>
      <c r="AH36" s="82">
        <v>18.8</v>
      </c>
      <c r="AJ36" s="83"/>
      <c r="AK36" s="80">
        <v>4</v>
      </c>
      <c r="AL36" s="113">
        <v>3114</v>
      </c>
      <c r="AM36" s="84">
        <v>11364.66075281707</v>
      </c>
    </row>
    <row r="37" spans="2:39" ht="18" customHeight="1" thickBot="1" x14ac:dyDescent="0.35">
      <c r="B37" s="79">
        <v>33</v>
      </c>
      <c r="C37" s="80" t="s">
        <v>27</v>
      </c>
      <c r="D37" s="80" t="s">
        <v>34</v>
      </c>
      <c r="E37" s="102">
        <v>580</v>
      </c>
      <c r="F37" s="103">
        <v>21</v>
      </c>
      <c r="G37" s="104">
        <f t="shared" si="0"/>
        <v>68027.210884353743</v>
      </c>
      <c r="H37" s="104">
        <v>63000</v>
      </c>
      <c r="I37" s="105">
        <v>19.7</v>
      </c>
      <c r="J37" s="106">
        <v>13264.604810996563</v>
      </c>
      <c r="K37" s="84">
        <v>12385.439143290976</v>
      </c>
      <c r="M37" s="1"/>
      <c r="N37" s="1"/>
      <c r="O37" s="1"/>
      <c r="P37" s="1"/>
      <c r="Q37" s="1"/>
      <c r="R37" s="1"/>
      <c r="S37" s="79">
        <v>33</v>
      </c>
      <c r="T37" s="80" t="s">
        <v>68</v>
      </c>
      <c r="U37" s="81">
        <v>427</v>
      </c>
      <c r="V37" s="84">
        <v>11287.940541836491</v>
      </c>
      <c r="X37" s="90"/>
      <c r="Y37" s="80">
        <v>2</v>
      </c>
      <c r="Z37" s="80" t="s">
        <v>27</v>
      </c>
      <c r="AA37" s="81" t="s">
        <v>34</v>
      </c>
      <c r="AB37" s="84">
        <v>12385.439143290976</v>
      </c>
      <c r="AD37" s="67">
        <v>33</v>
      </c>
      <c r="AE37" s="68" t="s">
        <v>75</v>
      </c>
      <c r="AF37" s="68">
        <v>43</v>
      </c>
      <c r="AG37" s="78">
        <v>400</v>
      </c>
      <c r="AH37" s="107">
        <v>18.8</v>
      </c>
      <c r="AJ37" s="94"/>
      <c r="AK37" s="95">
        <v>5</v>
      </c>
      <c r="AL37" s="129">
        <v>398</v>
      </c>
      <c r="AM37" s="97">
        <v>11281.707024694317</v>
      </c>
    </row>
    <row r="38" spans="2:39" ht="18" customHeight="1" x14ac:dyDescent="0.3">
      <c r="B38" s="79">
        <v>34</v>
      </c>
      <c r="C38" s="80" t="s">
        <v>68</v>
      </c>
      <c r="D38" s="80">
        <v>548</v>
      </c>
      <c r="E38" s="102">
        <v>500</v>
      </c>
      <c r="F38" s="103">
        <v>21</v>
      </c>
      <c r="G38" s="104">
        <f t="shared" si="0"/>
        <v>68027.210884353743</v>
      </c>
      <c r="H38" s="104">
        <v>61000</v>
      </c>
      <c r="I38" s="105">
        <v>18.7</v>
      </c>
      <c r="J38" s="106">
        <v>11993.127147766323</v>
      </c>
      <c r="K38" s="84">
        <v>11337.688803644211</v>
      </c>
      <c r="M38" s="1"/>
      <c r="N38" s="1"/>
      <c r="O38" s="1"/>
      <c r="P38" s="1"/>
      <c r="Q38" s="1"/>
      <c r="R38" s="1"/>
      <c r="S38" s="79">
        <v>34</v>
      </c>
      <c r="T38" s="80" t="s">
        <v>45</v>
      </c>
      <c r="U38" s="113">
        <v>398</v>
      </c>
      <c r="V38" s="84">
        <v>11281.707024694317</v>
      </c>
      <c r="X38" s="90"/>
      <c r="Y38" s="80">
        <v>3</v>
      </c>
      <c r="Z38" s="80" t="s">
        <v>47</v>
      </c>
      <c r="AA38" s="113">
        <v>572</v>
      </c>
      <c r="AB38" s="84">
        <v>11868.616638695756</v>
      </c>
      <c r="AD38" s="115">
        <v>34</v>
      </c>
      <c r="AE38" s="91" t="s">
        <v>55</v>
      </c>
      <c r="AF38" s="136">
        <v>6000</v>
      </c>
      <c r="AG38" s="92">
        <v>600</v>
      </c>
      <c r="AH38" s="137">
        <v>19.399999999999999</v>
      </c>
      <c r="AJ38" s="63" t="s">
        <v>32</v>
      </c>
      <c r="AK38" s="45">
        <v>1</v>
      </c>
      <c r="AL38" s="61" t="s">
        <v>46</v>
      </c>
      <c r="AM38" s="51">
        <v>13104.451370574603</v>
      </c>
    </row>
    <row r="39" spans="2:39" ht="18" customHeight="1" x14ac:dyDescent="0.3">
      <c r="B39" s="79">
        <v>35</v>
      </c>
      <c r="C39" s="80" t="s">
        <v>68</v>
      </c>
      <c r="D39" s="80">
        <v>560</v>
      </c>
      <c r="E39" s="102">
        <v>500</v>
      </c>
      <c r="F39" s="103">
        <v>21</v>
      </c>
      <c r="G39" s="104">
        <f t="shared" si="0"/>
        <v>68027.210884353743</v>
      </c>
      <c r="H39" s="104">
        <v>61000</v>
      </c>
      <c r="I39" s="105">
        <v>19.899999999999999</v>
      </c>
      <c r="J39" s="106">
        <v>11924.398625429552</v>
      </c>
      <c r="K39" s="84">
        <v>11106.329417405896</v>
      </c>
      <c r="M39" s="1"/>
      <c r="N39" s="1"/>
      <c r="O39" s="1"/>
      <c r="P39" s="1"/>
      <c r="Q39" s="1"/>
      <c r="R39" s="1"/>
      <c r="S39" s="79">
        <v>35</v>
      </c>
      <c r="T39" s="80" t="s">
        <v>47</v>
      </c>
      <c r="U39" s="113" t="s">
        <v>70</v>
      </c>
      <c r="V39" s="84">
        <v>11279.828977863022</v>
      </c>
      <c r="X39" s="90"/>
      <c r="Y39" s="80">
        <v>4</v>
      </c>
      <c r="Z39" s="80" t="s">
        <v>32</v>
      </c>
      <c r="AA39" s="81" t="s">
        <v>82</v>
      </c>
      <c r="AB39" s="84">
        <v>11851.993926316629</v>
      </c>
      <c r="AD39" s="79">
        <v>35</v>
      </c>
      <c r="AE39" s="80" t="s">
        <v>32</v>
      </c>
      <c r="AF39" s="80" t="s">
        <v>82</v>
      </c>
      <c r="AG39" s="81">
        <v>550</v>
      </c>
      <c r="AH39" s="82">
        <v>19.399999999999999</v>
      </c>
      <c r="AJ39" s="83"/>
      <c r="AK39" s="80">
        <v>2</v>
      </c>
      <c r="AL39" s="81" t="s">
        <v>69</v>
      </c>
      <c r="AM39" s="84">
        <v>12754.735075521457</v>
      </c>
    </row>
    <row r="40" spans="2:39" ht="18" customHeight="1" x14ac:dyDescent="0.3">
      <c r="B40" s="79">
        <v>36</v>
      </c>
      <c r="C40" s="80" t="s">
        <v>47</v>
      </c>
      <c r="D40" s="117">
        <v>572</v>
      </c>
      <c r="E40" s="102">
        <v>500</v>
      </c>
      <c r="F40" s="103">
        <v>21</v>
      </c>
      <c r="G40" s="104">
        <f t="shared" si="0"/>
        <v>68027.210884353743</v>
      </c>
      <c r="H40" s="104">
        <v>72000</v>
      </c>
      <c r="I40" s="105">
        <v>18.399999999999999</v>
      </c>
      <c r="J40" s="106">
        <v>12508.591065292096</v>
      </c>
      <c r="K40" s="84">
        <v>11868.616638695756</v>
      </c>
      <c r="M40" s="1"/>
      <c r="N40" s="1"/>
      <c r="O40" s="1"/>
      <c r="P40" s="1"/>
      <c r="Q40" s="1"/>
      <c r="R40" s="1"/>
      <c r="S40" s="79">
        <v>36</v>
      </c>
      <c r="T40" s="80" t="s">
        <v>31</v>
      </c>
      <c r="U40" s="81">
        <v>3623</v>
      </c>
      <c r="V40" s="84">
        <v>11250.45952209702</v>
      </c>
      <c r="X40" s="90"/>
      <c r="Y40" s="80">
        <v>5</v>
      </c>
      <c r="Z40" s="80" t="s">
        <v>47</v>
      </c>
      <c r="AA40" s="113">
        <v>525</v>
      </c>
      <c r="AB40" s="84">
        <v>11805.122672420683</v>
      </c>
      <c r="AD40" s="79">
        <v>36</v>
      </c>
      <c r="AE40" s="80" t="s">
        <v>47</v>
      </c>
      <c r="AF40" s="117">
        <v>525</v>
      </c>
      <c r="AG40" s="81">
        <v>510</v>
      </c>
      <c r="AH40" s="82">
        <v>19.5</v>
      </c>
      <c r="AJ40" s="83"/>
      <c r="AK40" s="80">
        <v>3</v>
      </c>
      <c r="AL40" s="81" t="s">
        <v>82</v>
      </c>
      <c r="AM40" s="84">
        <v>11851.993926316629</v>
      </c>
    </row>
    <row r="41" spans="2:39" ht="18" customHeight="1" x14ac:dyDescent="0.3">
      <c r="B41" s="79">
        <v>37</v>
      </c>
      <c r="C41" s="80" t="s">
        <v>47</v>
      </c>
      <c r="D41" s="117">
        <v>525</v>
      </c>
      <c r="E41" s="102">
        <v>510</v>
      </c>
      <c r="F41" s="103">
        <v>21</v>
      </c>
      <c r="G41" s="104">
        <f t="shared" si="0"/>
        <v>68027.210884353743</v>
      </c>
      <c r="H41" s="104">
        <v>68000</v>
      </c>
      <c r="I41" s="105">
        <v>19.5</v>
      </c>
      <c r="J41" s="106">
        <v>12611.683848797251</v>
      </c>
      <c r="K41" s="84">
        <v>11805.122672420683</v>
      </c>
      <c r="M41" s="1"/>
      <c r="N41" s="1"/>
      <c r="O41" s="1"/>
      <c r="P41" s="1"/>
      <c r="Q41" s="1"/>
      <c r="R41" s="1"/>
      <c r="S41" s="79">
        <v>37</v>
      </c>
      <c r="T41" s="80" t="s">
        <v>32</v>
      </c>
      <c r="U41" s="81" t="s">
        <v>33</v>
      </c>
      <c r="V41" s="84">
        <v>11163.989450970988</v>
      </c>
      <c r="X41" s="90"/>
      <c r="Y41" s="80">
        <v>6</v>
      </c>
      <c r="Z41" s="80" t="s">
        <v>68</v>
      </c>
      <c r="AA41" s="81">
        <v>548</v>
      </c>
      <c r="AB41" s="84">
        <v>11337.688803644211</v>
      </c>
      <c r="AD41" s="79">
        <v>37</v>
      </c>
      <c r="AE41" s="80" t="s">
        <v>27</v>
      </c>
      <c r="AF41" s="80" t="s">
        <v>34</v>
      </c>
      <c r="AG41" s="81">
        <v>580</v>
      </c>
      <c r="AH41" s="82">
        <v>19.7</v>
      </c>
      <c r="AJ41" s="83"/>
      <c r="AK41" s="80">
        <v>4</v>
      </c>
      <c r="AL41" s="81" t="s">
        <v>83</v>
      </c>
      <c r="AM41" s="84">
        <v>11761.288260209383</v>
      </c>
    </row>
    <row r="42" spans="2:39" ht="18" customHeight="1" thickBot="1" x14ac:dyDescent="0.35">
      <c r="B42" s="79">
        <v>38</v>
      </c>
      <c r="C42" s="80" t="s">
        <v>55</v>
      </c>
      <c r="D42" s="117" t="s">
        <v>84</v>
      </c>
      <c r="E42" s="102">
        <v>580</v>
      </c>
      <c r="F42" s="103">
        <v>22.8</v>
      </c>
      <c r="G42" s="104">
        <f t="shared" si="0"/>
        <v>62656.64160401003</v>
      </c>
      <c r="H42" s="104">
        <v>60000</v>
      </c>
      <c r="I42" s="105">
        <v>20.7</v>
      </c>
      <c r="J42" s="106">
        <v>11546.391752577318</v>
      </c>
      <c r="K42" s="84">
        <v>10646.847278830015</v>
      </c>
      <c r="M42" s="1"/>
      <c r="N42" s="1"/>
      <c r="O42" s="1"/>
      <c r="P42" s="1"/>
      <c r="Q42" s="1"/>
      <c r="R42" s="1"/>
      <c r="S42" s="79">
        <v>38</v>
      </c>
      <c r="T42" s="80" t="s">
        <v>75</v>
      </c>
      <c r="U42" s="81">
        <v>43</v>
      </c>
      <c r="V42" s="84">
        <v>11129.065771597539</v>
      </c>
      <c r="X42" s="90"/>
      <c r="Y42" s="80">
        <v>7</v>
      </c>
      <c r="Z42" s="80" t="s">
        <v>68</v>
      </c>
      <c r="AA42" s="81">
        <v>560</v>
      </c>
      <c r="AB42" s="84">
        <v>11106.329417405896</v>
      </c>
      <c r="AD42" s="131">
        <v>38</v>
      </c>
      <c r="AE42" s="95" t="s">
        <v>68</v>
      </c>
      <c r="AF42" s="95">
        <v>560</v>
      </c>
      <c r="AG42" s="96">
        <v>500</v>
      </c>
      <c r="AH42" s="138">
        <v>19.899999999999999</v>
      </c>
      <c r="AJ42" s="83"/>
      <c r="AK42" s="80">
        <v>5</v>
      </c>
      <c r="AL42" s="81" t="s">
        <v>79</v>
      </c>
      <c r="AM42" s="84">
        <v>11627.427475425558</v>
      </c>
    </row>
    <row r="43" spans="2:39" ht="18" customHeight="1" thickBot="1" x14ac:dyDescent="0.35">
      <c r="B43" s="67">
        <v>39</v>
      </c>
      <c r="C43" s="68" t="s">
        <v>55</v>
      </c>
      <c r="D43" s="130">
        <v>5051</v>
      </c>
      <c r="E43" s="69">
        <v>580</v>
      </c>
      <c r="F43" s="70">
        <v>21</v>
      </c>
      <c r="G43" s="71">
        <f t="shared" si="0"/>
        <v>68027.210884353743</v>
      </c>
      <c r="H43" s="71">
        <v>74000</v>
      </c>
      <c r="I43" s="72">
        <v>20.3</v>
      </c>
      <c r="J43" s="73">
        <v>13917.525773195875</v>
      </c>
      <c r="K43" s="74">
        <v>12897.986094461759</v>
      </c>
      <c r="S43" s="79">
        <v>39</v>
      </c>
      <c r="T43" s="80" t="s">
        <v>68</v>
      </c>
      <c r="U43" s="81">
        <v>560</v>
      </c>
      <c r="V43" s="84">
        <v>11106.329417405896</v>
      </c>
      <c r="X43" s="90"/>
      <c r="Y43" s="95">
        <v>8</v>
      </c>
      <c r="Z43" s="95" t="s">
        <v>55</v>
      </c>
      <c r="AA43" s="129" t="s">
        <v>84</v>
      </c>
      <c r="AB43" s="97">
        <v>10646.847278830015</v>
      </c>
      <c r="AD43" s="44">
        <v>39</v>
      </c>
      <c r="AE43" s="45" t="s">
        <v>32</v>
      </c>
      <c r="AF43" s="45" t="s">
        <v>69</v>
      </c>
      <c r="AG43" s="61">
        <v>640</v>
      </c>
      <c r="AH43" s="62">
        <v>20</v>
      </c>
      <c r="AJ43" s="83"/>
      <c r="AK43" s="80">
        <v>6</v>
      </c>
      <c r="AL43" s="81" t="s">
        <v>33</v>
      </c>
      <c r="AM43" s="84">
        <v>11163.989450970988</v>
      </c>
    </row>
    <row r="44" spans="2:39" ht="18" customHeight="1" thickBot="1" x14ac:dyDescent="0.35">
      <c r="B44" s="115">
        <v>40</v>
      </c>
      <c r="C44" s="91" t="s">
        <v>32</v>
      </c>
      <c r="D44" s="91" t="s">
        <v>83</v>
      </c>
      <c r="E44" s="139">
        <v>630</v>
      </c>
      <c r="F44" s="140">
        <v>21</v>
      </c>
      <c r="G44" s="141">
        <f t="shared" si="0"/>
        <v>68027.210884353743</v>
      </c>
      <c r="H44" s="141">
        <v>59000</v>
      </c>
      <c r="I44" s="142">
        <v>21.3</v>
      </c>
      <c r="J44" s="143">
        <v>12852.233676975946</v>
      </c>
      <c r="K44" s="93">
        <v>11761.288260209383</v>
      </c>
      <c r="S44" s="67">
        <v>40</v>
      </c>
      <c r="T44" s="68" t="s">
        <v>55</v>
      </c>
      <c r="U44" s="112">
        <v>4051</v>
      </c>
      <c r="V44" s="74">
        <v>11028.650203788064</v>
      </c>
      <c r="X44" s="60">
        <v>600</v>
      </c>
      <c r="Y44" s="45">
        <v>1</v>
      </c>
      <c r="Z44" s="45" t="s">
        <v>32</v>
      </c>
      <c r="AA44" s="61" t="s">
        <v>69</v>
      </c>
      <c r="AB44" s="51">
        <v>12754.735075521457</v>
      </c>
      <c r="AD44" s="79">
        <v>40</v>
      </c>
      <c r="AE44" s="80" t="s">
        <v>68</v>
      </c>
      <c r="AF44" s="80">
        <v>666</v>
      </c>
      <c r="AG44" s="81">
        <v>600</v>
      </c>
      <c r="AH44" s="82">
        <v>20.100000000000001</v>
      </c>
      <c r="AJ44" s="83"/>
      <c r="AK44" s="80">
        <v>7</v>
      </c>
      <c r="AL44" s="81" t="s">
        <v>50</v>
      </c>
      <c r="AM44" s="84">
        <v>10380.803963877568</v>
      </c>
    </row>
    <row r="45" spans="2:39" ht="18" customHeight="1" thickBot="1" x14ac:dyDescent="0.35">
      <c r="B45" s="79">
        <v>41</v>
      </c>
      <c r="C45" s="80" t="s">
        <v>32</v>
      </c>
      <c r="D45" s="80" t="s">
        <v>69</v>
      </c>
      <c r="E45" s="102">
        <v>640</v>
      </c>
      <c r="F45" s="103">
        <v>21</v>
      </c>
      <c r="G45" s="104">
        <f t="shared" si="0"/>
        <v>68027.210884353743</v>
      </c>
      <c r="H45" s="104">
        <v>66000</v>
      </c>
      <c r="I45" s="105">
        <v>20</v>
      </c>
      <c r="J45" s="106">
        <v>13711.340206185567</v>
      </c>
      <c r="K45" s="84">
        <v>12754.735075521457</v>
      </c>
      <c r="S45" s="115">
        <v>41</v>
      </c>
      <c r="T45" s="91" t="s">
        <v>55</v>
      </c>
      <c r="U45" s="116" t="s">
        <v>84</v>
      </c>
      <c r="V45" s="93">
        <v>10646.847278830015</v>
      </c>
      <c r="X45" s="90"/>
      <c r="Y45" s="80">
        <v>2</v>
      </c>
      <c r="Z45" s="80" t="s">
        <v>55</v>
      </c>
      <c r="AA45" s="113">
        <v>6000</v>
      </c>
      <c r="AB45" s="84">
        <v>12367.298010069528</v>
      </c>
      <c r="AD45" s="79">
        <v>41</v>
      </c>
      <c r="AE45" s="80" t="s">
        <v>55</v>
      </c>
      <c r="AF45" s="117">
        <v>6140</v>
      </c>
      <c r="AG45" s="81">
        <v>650</v>
      </c>
      <c r="AH45" s="82">
        <v>20.100000000000001</v>
      </c>
      <c r="AJ45" s="119"/>
      <c r="AK45" s="68">
        <v>8</v>
      </c>
      <c r="AL45" s="78" t="s">
        <v>44</v>
      </c>
      <c r="AM45" s="74">
        <v>9375.2097818268994</v>
      </c>
    </row>
    <row r="46" spans="2:39" ht="18" customHeight="1" x14ac:dyDescent="0.3">
      <c r="B46" s="79">
        <v>42</v>
      </c>
      <c r="C46" s="80" t="s">
        <v>68</v>
      </c>
      <c r="D46" s="80">
        <v>606</v>
      </c>
      <c r="E46" s="102">
        <v>600</v>
      </c>
      <c r="F46" s="103">
        <v>22.8</v>
      </c>
      <c r="G46" s="104">
        <f t="shared" si="0"/>
        <v>62656.64160401003</v>
      </c>
      <c r="H46" s="104">
        <v>58000</v>
      </c>
      <c r="I46" s="105">
        <v>20.3</v>
      </c>
      <c r="J46" s="106">
        <v>13092.783505154639</v>
      </c>
      <c r="K46" s="84">
        <v>12133.660992567729</v>
      </c>
      <c r="S46" s="79">
        <v>42</v>
      </c>
      <c r="T46" s="80" t="s">
        <v>27</v>
      </c>
      <c r="U46" s="81">
        <v>201</v>
      </c>
      <c r="V46" s="84">
        <v>10551.466474866138</v>
      </c>
      <c r="X46" s="90"/>
      <c r="Y46" s="80">
        <v>3</v>
      </c>
      <c r="Z46" s="80" t="s">
        <v>68</v>
      </c>
      <c r="AA46" s="81">
        <v>606</v>
      </c>
      <c r="AB46" s="84">
        <v>12133.660992567729</v>
      </c>
      <c r="AD46" s="79">
        <v>42</v>
      </c>
      <c r="AE46" s="80" t="s">
        <v>55</v>
      </c>
      <c r="AF46" s="117">
        <v>5051</v>
      </c>
      <c r="AG46" s="81">
        <v>580</v>
      </c>
      <c r="AH46" s="82">
        <v>20.3</v>
      </c>
      <c r="AJ46" s="128" t="s">
        <v>68</v>
      </c>
      <c r="AK46" s="91">
        <v>1</v>
      </c>
      <c r="AL46" s="92">
        <v>606</v>
      </c>
      <c r="AM46" s="93">
        <v>12133.660992567729</v>
      </c>
    </row>
    <row r="47" spans="2:39" ht="18" customHeight="1" x14ac:dyDescent="0.3">
      <c r="B47" s="79">
        <v>43</v>
      </c>
      <c r="C47" s="80" t="s">
        <v>68</v>
      </c>
      <c r="D47" s="80">
        <v>666</v>
      </c>
      <c r="E47" s="102">
        <v>600</v>
      </c>
      <c r="F47" s="103">
        <v>22.8</v>
      </c>
      <c r="G47" s="104">
        <f t="shared" si="0"/>
        <v>62656.64160401003</v>
      </c>
      <c r="H47" s="104">
        <v>57000</v>
      </c>
      <c r="I47" s="105">
        <v>20.100000000000001</v>
      </c>
      <c r="J47" s="106">
        <v>12508.591065292096</v>
      </c>
      <c r="K47" s="84">
        <v>11621.353792056261</v>
      </c>
      <c r="S47" s="79">
        <v>43</v>
      </c>
      <c r="T47" s="80" t="s">
        <v>55</v>
      </c>
      <c r="U47" s="113">
        <v>6140</v>
      </c>
      <c r="V47" s="84">
        <v>10535.842723567492</v>
      </c>
      <c r="X47" s="90"/>
      <c r="Y47" s="80">
        <v>4</v>
      </c>
      <c r="Z47" s="80" t="s">
        <v>32</v>
      </c>
      <c r="AA47" s="81" t="s">
        <v>83</v>
      </c>
      <c r="AB47" s="84">
        <v>11761.288260209383</v>
      </c>
      <c r="AD47" s="79">
        <v>43</v>
      </c>
      <c r="AE47" s="80" t="s">
        <v>68</v>
      </c>
      <c r="AF47" s="80">
        <v>606</v>
      </c>
      <c r="AG47" s="81">
        <v>600</v>
      </c>
      <c r="AH47" s="82">
        <v>20.3</v>
      </c>
      <c r="AJ47" s="83"/>
      <c r="AK47" s="80">
        <v>2</v>
      </c>
      <c r="AL47" s="81">
        <v>666</v>
      </c>
      <c r="AM47" s="84">
        <v>11621.353792056261</v>
      </c>
    </row>
    <row r="48" spans="2:39" ht="18" customHeight="1" x14ac:dyDescent="0.3">
      <c r="B48" s="79">
        <v>44</v>
      </c>
      <c r="C48" s="80" t="s">
        <v>55</v>
      </c>
      <c r="D48" s="117">
        <v>6000</v>
      </c>
      <c r="E48" s="102">
        <v>600</v>
      </c>
      <c r="F48" s="103">
        <v>21</v>
      </c>
      <c r="G48" s="104">
        <f t="shared" si="0"/>
        <v>68027.210884353743</v>
      </c>
      <c r="H48" s="104">
        <v>63000</v>
      </c>
      <c r="I48" s="105">
        <v>19.399999999999999</v>
      </c>
      <c r="J48" s="106">
        <v>13195.876288659794</v>
      </c>
      <c r="K48" s="84">
        <v>12367.298010069528</v>
      </c>
      <c r="S48" s="79">
        <v>44</v>
      </c>
      <c r="T48" s="80" t="s">
        <v>32</v>
      </c>
      <c r="U48" s="81" t="s">
        <v>50</v>
      </c>
      <c r="V48" s="84">
        <v>10380.803963877568</v>
      </c>
      <c r="X48" s="90"/>
      <c r="Y48" s="80">
        <v>5</v>
      </c>
      <c r="Z48" s="80" t="s">
        <v>68</v>
      </c>
      <c r="AA48" s="81">
        <v>666</v>
      </c>
      <c r="AB48" s="84">
        <v>11621.353792056261</v>
      </c>
      <c r="AD48" s="79">
        <v>44</v>
      </c>
      <c r="AE48" s="80" t="s">
        <v>55</v>
      </c>
      <c r="AF48" s="117" t="s">
        <v>85</v>
      </c>
      <c r="AG48" s="81">
        <v>660</v>
      </c>
      <c r="AH48" s="82">
        <v>20.399999999999999</v>
      </c>
      <c r="AJ48" s="83"/>
      <c r="AK48" s="80">
        <v>3</v>
      </c>
      <c r="AL48" s="81">
        <v>388</v>
      </c>
      <c r="AM48" s="84">
        <v>11355.909853752099</v>
      </c>
    </row>
    <row r="49" spans="2:39" ht="18" customHeight="1" thickBot="1" x14ac:dyDescent="0.35">
      <c r="B49" s="79">
        <v>45</v>
      </c>
      <c r="C49" s="80" t="s">
        <v>55</v>
      </c>
      <c r="D49" s="117">
        <v>6102</v>
      </c>
      <c r="E49" s="102">
        <v>610</v>
      </c>
      <c r="F49" s="103">
        <v>21</v>
      </c>
      <c r="G49" s="104">
        <f t="shared" si="0"/>
        <v>68027.210884353743</v>
      </c>
      <c r="H49" s="104">
        <v>67000</v>
      </c>
      <c r="I49" s="105">
        <v>20.9</v>
      </c>
      <c r="J49" s="106">
        <v>12439.862542955327</v>
      </c>
      <c r="K49" s="84">
        <v>11441.780548229839</v>
      </c>
      <c r="S49" s="131">
        <v>45</v>
      </c>
      <c r="T49" s="95" t="s">
        <v>55</v>
      </c>
      <c r="U49" s="129" t="s">
        <v>85</v>
      </c>
      <c r="V49" s="97">
        <v>10210.021577559337</v>
      </c>
      <c r="X49" s="90"/>
      <c r="Y49" s="80">
        <v>6</v>
      </c>
      <c r="Z49" s="80" t="s">
        <v>55</v>
      </c>
      <c r="AA49" s="113">
        <v>6102</v>
      </c>
      <c r="AB49" s="84">
        <v>11441.780548229839</v>
      </c>
      <c r="AD49" s="79">
        <v>45</v>
      </c>
      <c r="AE49" s="80" t="s">
        <v>55</v>
      </c>
      <c r="AF49" s="117" t="s">
        <v>84</v>
      </c>
      <c r="AG49" s="81">
        <v>580</v>
      </c>
      <c r="AH49" s="82">
        <v>20.7</v>
      </c>
      <c r="AJ49" s="83"/>
      <c r="AK49" s="80">
        <v>4</v>
      </c>
      <c r="AL49" s="81">
        <v>548</v>
      </c>
      <c r="AM49" s="84">
        <v>11337.688803644211</v>
      </c>
    </row>
    <row r="50" spans="2:39" ht="18" customHeight="1" thickBot="1" x14ac:dyDescent="0.35">
      <c r="B50" s="79">
        <v>46</v>
      </c>
      <c r="C50" s="80" t="s">
        <v>55</v>
      </c>
      <c r="D50" s="117">
        <v>6140</v>
      </c>
      <c r="E50" s="102">
        <v>650</v>
      </c>
      <c r="F50" s="103">
        <v>21</v>
      </c>
      <c r="G50" s="104">
        <f t="shared" si="0"/>
        <v>68027.210884353743</v>
      </c>
      <c r="H50" s="104">
        <v>64000</v>
      </c>
      <c r="I50" s="105">
        <v>20.100000000000001</v>
      </c>
      <c r="J50" s="106">
        <v>11340.206185567011</v>
      </c>
      <c r="K50" s="84">
        <v>10535.842723567492</v>
      </c>
      <c r="S50" s="44">
        <v>46</v>
      </c>
      <c r="T50" s="45" t="s">
        <v>55</v>
      </c>
      <c r="U50" s="108" t="s">
        <v>56</v>
      </c>
      <c r="V50" s="51">
        <v>9871.4137297210891</v>
      </c>
      <c r="X50" s="90"/>
      <c r="Y50" s="80">
        <v>7</v>
      </c>
      <c r="Z50" s="80" t="s">
        <v>55</v>
      </c>
      <c r="AA50" s="113">
        <v>6140</v>
      </c>
      <c r="AB50" s="84">
        <v>10535.842723567492</v>
      </c>
      <c r="AD50" s="67">
        <v>46</v>
      </c>
      <c r="AE50" s="68" t="s">
        <v>55</v>
      </c>
      <c r="AF50" s="130">
        <v>6102</v>
      </c>
      <c r="AG50" s="78">
        <v>610</v>
      </c>
      <c r="AH50" s="107">
        <v>20.9</v>
      </c>
      <c r="AJ50" s="83"/>
      <c r="AK50" s="80">
        <v>5</v>
      </c>
      <c r="AL50" s="81">
        <v>427</v>
      </c>
      <c r="AM50" s="84">
        <v>11287.940541836491</v>
      </c>
    </row>
    <row r="51" spans="2:39" ht="18" customHeight="1" thickBot="1" x14ac:dyDescent="0.35">
      <c r="B51" s="67">
        <v>47</v>
      </c>
      <c r="C51" s="68" t="s">
        <v>55</v>
      </c>
      <c r="D51" s="130" t="s">
        <v>85</v>
      </c>
      <c r="E51" s="69">
        <v>660</v>
      </c>
      <c r="F51" s="70">
        <v>22.8</v>
      </c>
      <c r="G51" s="71">
        <f t="shared" si="0"/>
        <v>62656.64160401003</v>
      </c>
      <c r="H51" s="71">
        <v>58000</v>
      </c>
      <c r="I51" s="72">
        <v>20.399999999999999</v>
      </c>
      <c r="J51" s="73">
        <v>11030.927835051547</v>
      </c>
      <c r="K51" s="74">
        <v>10210.021577559337</v>
      </c>
      <c r="S51" s="67">
        <v>47</v>
      </c>
      <c r="T51" s="68" t="s">
        <v>32</v>
      </c>
      <c r="U51" s="78" t="s">
        <v>44</v>
      </c>
      <c r="V51" s="74">
        <v>9375.2097818268994</v>
      </c>
      <c r="X51" s="77"/>
      <c r="Y51" s="68">
        <v>8</v>
      </c>
      <c r="Z51" s="68" t="s">
        <v>55</v>
      </c>
      <c r="AA51" s="112" t="s">
        <v>85</v>
      </c>
      <c r="AB51" s="74">
        <v>10210.021577559337</v>
      </c>
      <c r="AD51" s="144">
        <v>47</v>
      </c>
      <c r="AE51" s="145" t="s">
        <v>32</v>
      </c>
      <c r="AF51" s="145" t="s">
        <v>83</v>
      </c>
      <c r="AG51" s="146">
        <v>630</v>
      </c>
      <c r="AH51" s="147">
        <v>21.3</v>
      </c>
      <c r="AJ51" s="119"/>
      <c r="AK51" s="68">
        <v>6</v>
      </c>
      <c r="AL51" s="78">
        <v>560</v>
      </c>
      <c r="AM51" s="74">
        <v>11106.329417405896</v>
      </c>
    </row>
    <row r="52" spans="2:39" ht="30" customHeight="1" thickBot="1" x14ac:dyDescent="0.35">
      <c r="B52" s="148" t="s">
        <v>86</v>
      </c>
      <c r="C52" s="149"/>
      <c r="D52" s="149"/>
      <c r="E52" s="149"/>
      <c r="F52" s="150"/>
      <c r="G52" s="151">
        <f>AVERAGE(G5:G51)</f>
        <v>73055.416949973616</v>
      </c>
      <c r="H52" s="152">
        <f t="shared" ref="H52:I52" si="1">AVERAGE(H5:H51)</f>
        <v>68085.106382978716</v>
      </c>
      <c r="I52" s="153">
        <f t="shared" si="1"/>
        <v>18.47446808510638</v>
      </c>
      <c r="J52" s="154">
        <f>AVERAGE(J5:J51)</f>
        <v>12419.390217152883</v>
      </c>
      <c r="K52" s="155">
        <f>AVERAGE(K5:K51)</f>
        <v>11770.468499994049</v>
      </c>
      <c r="V52" s="155">
        <f>AVERAGE(V5:V51)</f>
        <v>11770.468499994049</v>
      </c>
      <c r="AB52" s="155">
        <f>AVERAGE(AB5:AB51)</f>
        <v>11770.468499994047</v>
      </c>
      <c r="AH52" s="147">
        <f>AVERAGE(AH5:AH51)</f>
        <v>18.47446808510638</v>
      </c>
      <c r="AM52" s="155">
        <f>AVERAGE(AM5:AM51)</f>
        <v>11770.468499994049</v>
      </c>
    </row>
  </sheetData>
  <mergeCells count="27">
    <mergeCell ref="X36:X43"/>
    <mergeCell ref="AJ38:AJ45"/>
    <mergeCell ref="X44:X51"/>
    <mergeCell ref="AJ46:AJ51"/>
    <mergeCell ref="B52:F52"/>
    <mergeCell ref="AP7:AP8"/>
    <mergeCell ref="AQ7:AQ8"/>
    <mergeCell ref="AJ8:AJ12"/>
    <mergeCell ref="AO11:AO12"/>
    <mergeCell ref="AJ14:AJ18"/>
    <mergeCell ref="M15:Q15"/>
    <mergeCell ref="AJ2:AM2"/>
    <mergeCell ref="M5:Q5"/>
    <mergeCell ref="X5:X6"/>
    <mergeCell ref="AJ5:AJ7"/>
    <mergeCell ref="X7:X19"/>
    <mergeCell ref="AO7:AO10"/>
    <mergeCell ref="AJ19:AJ22"/>
    <mergeCell ref="X20:X35"/>
    <mergeCell ref="AJ23:AJ32"/>
    <mergeCell ref="AJ33:AJ37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2020-12-24T09:20:54Z</dcterms:modified>
</cp:coreProperties>
</file>