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9" i="1" l="1"/>
  <c r="AC29" i="1"/>
  <c r="W29" i="1"/>
  <c r="M29" i="1"/>
  <c r="L29" i="1"/>
  <c r="K29" i="1"/>
  <c r="J29" i="1"/>
  <c r="I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<sst xmlns="http://schemas.openxmlformats.org/spreadsheetml/2006/main" count="208" uniqueCount="72">
  <si>
    <t>MO kukuruza</t>
  </si>
  <si>
    <t>silaža</t>
  </si>
  <si>
    <t>Prnjavor, Popovići - Pero Radić</t>
  </si>
  <si>
    <t>2020.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</si>
  <si>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</si>
  <si>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</si>
  <si>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</si>
  <si>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</si>
  <si>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</si>
  <si>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</si>
  <si>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</si>
  <si>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</si>
  <si>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</si>
  <si>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</si>
  <si>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broj biljaka 03.06.</t>
  </si>
  <si>
    <t>vlaga %</t>
  </si>
  <si>
    <t>sirove    masti %</t>
  </si>
  <si>
    <t>sirovi    pepeo %</t>
  </si>
  <si>
    <t>sirovi protein %</t>
  </si>
  <si>
    <t>prinos kg/ha</t>
  </si>
  <si>
    <t>rang</t>
  </si>
  <si>
    <t>institut / GZ</t>
  </si>
  <si>
    <t>broj hibrida</t>
  </si>
  <si>
    <t>GZ</t>
  </si>
  <si>
    <t>Dekalb</t>
  </si>
  <si>
    <t>instituti</t>
  </si>
  <si>
    <t>OS</t>
  </si>
  <si>
    <t>Rudolfov 60</t>
  </si>
  <si>
    <t>AS</t>
  </si>
  <si>
    <t>180 silo</t>
  </si>
  <si>
    <t>predusjev</t>
  </si>
  <si>
    <t>kukuruz</t>
  </si>
  <si>
    <t>Syngenta</t>
  </si>
  <si>
    <t>Senko</t>
  </si>
  <si>
    <t>Pioneer</t>
  </si>
  <si>
    <t>KWS</t>
  </si>
  <si>
    <t>Konsens</t>
  </si>
  <si>
    <t>144 silo</t>
  </si>
  <si>
    <t>sjetva</t>
  </si>
  <si>
    <t>30.04.</t>
  </si>
  <si>
    <t>0725</t>
  </si>
  <si>
    <t>BL</t>
  </si>
  <si>
    <t>đubrenje</t>
  </si>
  <si>
    <t>27.04.</t>
  </si>
  <si>
    <t>osnovno, po oranju</t>
  </si>
  <si>
    <t>NPK(6-12-24)</t>
  </si>
  <si>
    <t>250 kg/ha</t>
  </si>
  <si>
    <t>Atomic</t>
  </si>
  <si>
    <t>UREA (46%)</t>
  </si>
  <si>
    <t>200 kg/ha</t>
  </si>
  <si>
    <t>startno, u sijačicu</t>
  </si>
  <si>
    <t>NPK(16-16-16)</t>
  </si>
  <si>
    <t>300 kg/ha</t>
  </si>
  <si>
    <t>Velimir</t>
  </si>
  <si>
    <t>Mikado</t>
  </si>
  <si>
    <t>10.06.</t>
  </si>
  <si>
    <t>prihrana, kultiviranje</t>
  </si>
  <si>
    <t>KAN(27%)</t>
  </si>
  <si>
    <t>NS</t>
  </si>
  <si>
    <t>ZP</t>
  </si>
  <si>
    <t>Lila</t>
  </si>
  <si>
    <t>Kleopatras</t>
  </si>
  <si>
    <t>zaštita</t>
  </si>
  <si>
    <t>2/3 lista</t>
  </si>
  <si>
    <t>osnovna zaštita herbicidom</t>
  </si>
  <si>
    <t>Adengo</t>
  </si>
  <si>
    <t>0,45l/ha</t>
  </si>
  <si>
    <t>siliranje</t>
  </si>
  <si>
    <t>14.09.</t>
  </si>
  <si>
    <t>Zoan</t>
  </si>
  <si>
    <t>Jullen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</si>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</sst>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29"/>
  <sheetViews>
    <sheetView tabSelected="1" topLeftCell="H1" zoomScale="55" zoomScaleNormal="55" workbookViewId="0">
      <selection activeCell="R24" sqref="R24"/>
    </sheetView>
  </sheetViews>
  <sheetFormatPr defaultColWidth="9.6640625" defaultRowHeight="18" x14ac:dyDescent="0.3"/>
  <cols>
    <col min="1" max="1" width="1" style="46" customWidth="1"/>
    <col min="2" max="2" width="9.6640625" style="46" customWidth="1"/>
    <col min="3" max="4" width="13.6640625" style="46" customWidth="1"/>
    <col min="5" max="12" width="9.6640625" style="46" customWidth="1"/>
    <col min="13" max="13" width="13.6640625" style="46" customWidth="1"/>
    <col min="14" max="14" width="9.6640625" style="46"/>
    <col min="15" max="15" width="9.6640625" style="46" customWidth="1"/>
    <col min="16" max="16" width="13.6640625" style="46" customWidth="1"/>
    <col min="17" max="17" width="9.6640625" style="46" customWidth="1"/>
    <col min="18" max="18" width="13.6640625" style="46" customWidth="1"/>
    <col min="19" max="19" width="9.6640625" style="46"/>
    <col min="20" max="20" width="9.6640625" style="46" customWidth="1"/>
    <col min="21" max="23" width="13.6640625" style="46" customWidth="1"/>
    <col min="24" max="26" width="9.6640625" style="46" customWidth="1"/>
    <col min="27" max="29" width="13.6640625" style="46" customWidth="1"/>
    <col min="30" max="30" width="9.6640625" style="46"/>
    <col min="31" max="31" width="13.6640625" style="46" customWidth="1"/>
    <col min="32" max="32" width="9.6640625" style="46" customWidth="1"/>
    <col min="33" max="34" width="13.6640625" style="46" customWidth="1"/>
    <col min="35" max="35" width="9.6640625" style="46"/>
    <col min="36" max="36" width="12.33203125" style="125" bestFit="1" customWidth="1"/>
    <col min="37" max="37" width="11.33203125" style="46" bestFit="1" customWidth="1"/>
    <col min="38" max="38" width="32.109375" style="46" bestFit="1" customWidth="1"/>
    <col min="39" max="39" width="19.88671875" style="46" customWidth="1"/>
    <col min="40" max="40" width="15.5546875" style="126" bestFit="1" customWidth="1"/>
    <col min="41" max="16384" width="9.6640625" style="46"/>
  </cols>
  <sheetData>
    <row r="1" spans="2:40" s="1" customFormat="1" ht="18.600000000000001" thickBot="1" x14ac:dyDescent="0.35">
      <c r="AJ1" s="2"/>
      <c r="AN1" s="3"/>
    </row>
    <row r="2" spans="2:40" s="1" customFormat="1" ht="18.600000000000001" thickBot="1" x14ac:dyDescent="0.35">
      <c r="B2" s="4" t="s">
        <v>0</v>
      </c>
      <c r="C2" s="5"/>
      <c r="D2" s="6"/>
      <c r="E2" s="4" t="s">
        <v>1</v>
      </c>
      <c r="F2" s="6"/>
      <c r="G2" s="4" t="s">
        <v>2</v>
      </c>
      <c r="H2" s="5"/>
      <c r="I2" s="5"/>
      <c r="J2" s="5"/>
      <c r="K2" s="6"/>
      <c r="L2" s="7" t="s">
        <v>3</v>
      </c>
      <c r="M2" s="8"/>
      <c r="O2" s="7" t="s">
        <v>4</v>
      </c>
      <c r="P2" s="9"/>
      <c r="Q2" s="9"/>
      <c r="R2" s="8"/>
      <c r="T2" s="7" t="s">
        <v>5</v>
      </c>
      <c r="U2" s="9"/>
      <c r="V2" s="9"/>
      <c r="W2" s="8"/>
      <c r="Y2" s="7" t="s">
        <v>6</v>
      </c>
      <c r="Z2" s="9"/>
      <c r="AA2" s="9"/>
      <c r="AB2" s="9"/>
      <c r="AC2" s="8"/>
      <c r="AE2" s="4" t="s">
        <v>7</v>
      </c>
      <c r="AF2" s="5"/>
      <c r="AG2" s="5"/>
      <c r="AH2" s="6"/>
      <c r="AJ2" s="2"/>
      <c r="AN2" s="3"/>
    </row>
    <row r="3" spans="2:40" s="1" customFormat="1" ht="18.600000000000001" thickBot="1" x14ac:dyDescent="0.35">
      <c r="C3" s="10"/>
      <c r="D3" s="11"/>
      <c r="E3" s="11"/>
      <c r="F3" s="11"/>
      <c r="G3" s="11"/>
      <c r="H3" s="11"/>
      <c r="O3" s="12"/>
      <c r="P3" s="12"/>
      <c r="Q3" s="12"/>
      <c r="R3" s="12"/>
      <c r="T3" s="12"/>
      <c r="U3" s="12"/>
      <c r="V3" s="12"/>
      <c r="W3" s="12"/>
      <c r="Y3" s="12"/>
      <c r="Z3" s="12"/>
      <c r="AA3" s="12"/>
      <c r="AB3" s="12"/>
      <c r="AC3" s="12"/>
      <c r="AE3" s="13"/>
      <c r="AF3" s="13"/>
      <c r="AG3" s="13"/>
      <c r="AH3" s="14"/>
      <c r="AJ3" s="2"/>
      <c r="AN3" s="3"/>
    </row>
    <row r="4" spans="2:40" s="25" customFormat="1" ht="54.6" thickBot="1" x14ac:dyDescent="0.35">
      <c r="B4" s="15" t="s">
        <v>8</v>
      </c>
      <c r="C4" s="16" t="s">
        <v>9</v>
      </c>
      <c r="D4" s="16" t="s">
        <v>10</v>
      </c>
      <c r="E4" s="17" t="s">
        <v>11</v>
      </c>
      <c r="F4" s="18" t="s">
        <v>12</v>
      </c>
      <c r="G4" s="19" t="s">
        <v>13</v>
      </c>
      <c r="H4" s="20" t="s">
        <v>14</v>
      </c>
      <c r="I4" s="21" t="s">
        <v>15</v>
      </c>
      <c r="J4" s="22" t="s">
        <v>16</v>
      </c>
      <c r="K4" s="22" t="s">
        <v>17</v>
      </c>
      <c r="L4" s="23" t="s">
        <v>18</v>
      </c>
      <c r="M4" s="24" t="s">
        <v>19</v>
      </c>
      <c r="O4" s="26" t="s">
        <v>20</v>
      </c>
      <c r="P4" s="27" t="s">
        <v>21</v>
      </c>
      <c r="Q4" s="28" t="s">
        <v>22</v>
      </c>
      <c r="R4" s="24" t="s">
        <v>19</v>
      </c>
      <c r="T4" s="26" t="s">
        <v>20</v>
      </c>
      <c r="U4" s="27" t="s">
        <v>9</v>
      </c>
      <c r="V4" s="28" t="s">
        <v>10</v>
      </c>
      <c r="W4" s="24" t="s">
        <v>19</v>
      </c>
      <c r="Y4" s="26" t="s">
        <v>23</v>
      </c>
      <c r="Z4" s="27" t="s">
        <v>20</v>
      </c>
      <c r="AA4" s="27" t="s">
        <v>9</v>
      </c>
      <c r="AB4" s="28" t="s">
        <v>10</v>
      </c>
      <c r="AC4" s="29" t="s">
        <v>19</v>
      </c>
      <c r="AE4" s="30" t="s">
        <v>9</v>
      </c>
      <c r="AF4" s="31" t="s">
        <v>20</v>
      </c>
      <c r="AG4" s="32" t="s">
        <v>10</v>
      </c>
      <c r="AH4" s="33" t="s">
        <v>19</v>
      </c>
      <c r="AJ4" s="34"/>
      <c r="AN4" s="35"/>
    </row>
    <row r="5" spans="2:40" ht="18.600000000000001" thickBot="1" x14ac:dyDescent="0.35">
      <c r="B5" s="36">
        <v>1</v>
      </c>
      <c r="C5" s="37" t="s">
        <v>24</v>
      </c>
      <c r="D5" s="37">
        <v>4717</v>
      </c>
      <c r="E5" s="38">
        <v>380</v>
      </c>
      <c r="F5" s="39">
        <v>17</v>
      </c>
      <c r="G5" s="40">
        <f>100/(0.7*F5)*10000</f>
        <v>84033.613445378156</v>
      </c>
      <c r="H5" s="41">
        <v>70000</v>
      </c>
      <c r="I5" s="42">
        <v>68.52</v>
      </c>
      <c r="J5" s="43">
        <v>0.43</v>
      </c>
      <c r="K5" s="43">
        <v>1.18</v>
      </c>
      <c r="L5" s="44">
        <v>2.5</v>
      </c>
      <c r="M5" s="45">
        <v>47781</v>
      </c>
      <c r="O5" s="47" t="s">
        <v>25</v>
      </c>
      <c r="P5" s="48"/>
      <c r="Q5" s="48"/>
      <c r="R5" s="49"/>
      <c r="T5" s="50">
        <v>1</v>
      </c>
      <c r="U5" s="51" t="s">
        <v>26</v>
      </c>
      <c r="V5" s="52" t="s">
        <v>27</v>
      </c>
      <c r="W5" s="53">
        <v>64142</v>
      </c>
      <c r="Y5" s="54">
        <v>300</v>
      </c>
      <c r="Z5" s="55">
        <v>1</v>
      </c>
      <c r="AA5" s="55" t="s">
        <v>24</v>
      </c>
      <c r="AB5" s="56">
        <v>4717</v>
      </c>
      <c r="AC5" s="57">
        <v>47781</v>
      </c>
      <c r="AE5" s="58" t="s">
        <v>28</v>
      </c>
      <c r="AF5" s="51">
        <v>1</v>
      </c>
      <c r="AG5" s="59" t="s">
        <v>29</v>
      </c>
      <c r="AH5" s="53">
        <v>56803</v>
      </c>
      <c r="AJ5" s="60" t="s">
        <v>30</v>
      </c>
      <c r="AK5" s="61" t="s">
        <v>31</v>
      </c>
      <c r="AL5" s="1"/>
      <c r="AM5" s="1"/>
      <c r="AN5" s="35"/>
    </row>
    <row r="6" spans="2:40" ht="18.600000000000001" thickBot="1" x14ac:dyDescent="0.35">
      <c r="B6" s="50">
        <v>2</v>
      </c>
      <c r="C6" s="51" t="s">
        <v>32</v>
      </c>
      <c r="D6" s="51" t="s">
        <v>33</v>
      </c>
      <c r="E6" s="62">
        <v>470</v>
      </c>
      <c r="F6" s="63">
        <v>18.5</v>
      </c>
      <c r="G6" s="64">
        <f t="shared" ref="G6:G28" si="0">100/(0.7*F6)*10000</f>
        <v>77220.077220077219</v>
      </c>
      <c r="H6" s="65">
        <v>74000</v>
      </c>
      <c r="I6" s="66">
        <v>68.25</v>
      </c>
      <c r="J6" s="67">
        <v>0.39</v>
      </c>
      <c r="K6" s="67">
        <v>1.04</v>
      </c>
      <c r="L6" s="68">
        <v>2.86</v>
      </c>
      <c r="M6" s="53">
        <v>53548</v>
      </c>
      <c r="O6" s="69">
        <v>1</v>
      </c>
      <c r="P6" s="70" t="s">
        <v>34</v>
      </c>
      <c r="Q6" s="71">
        <v>3</v>
      </c>
      <c r="R6" s="53">
        <v>59889</v>
      </c>
      <c r="T6" s="72">
        <v>2</v>
      </c>
      <c r="U6" s="73" t="s">
        <v>35</v>
      </c>
      <c r="V6" s="74" t="s">
        <v>36</v>
      </c>
      <c r="W6" s="75">
        <v>61761</v>
      </c>
      <c r="Y6" s="58">
        <v>400</v>
      </c>
      <c r="Z6" s="51">
        <v>1</v>
      </c>
      <c r="AA6" s="51" t="s">
        <v>32</v>
      </c>
      <c r="AB6" s="59" t="s">
        <v>33</v>
      </c>
      <c r="AC6" s="53">
        <v>53548</v>
      </c>
      <c r="AE6" s="76"/>
      <c r="AF6" s="77">
        <v>2</v>
      </c>
      <c r="AG6" s="78" t="s">
        <v>37</v>
      </c>
      <c r="AH6" s="79">
        <v>48575</v>
      </c>
      <c r="AJ6" s="80" t="s">
        <v>38</v>
      </c>
      <c r="AK6" s="81" t="s">
        <v>39</v>
      </c>
      <c r="AL6" s="1"/>
      <c r="AM6" s="1"/>
      <c r="AN6" s="35"/>
    </row>
    <row r="7" spans="2:40" ht="18.600000000000001" thickBot="1" x14ac:dyDescent="0.35">
      <c r="B7" s="72">
        <v>3</v>
      </c>
      <c r="C7" s="73" t="s">
        <v>28</v>
      </c>
      <c r="D7" s="73" t="s">
        <v>37</v>
      </c>
      <c r="E7" s="82">
        <v>400</v>
      </c>
      <c r="F7" s="83">
        <v>18.5</v>
      </c>
      <c r="G7" s="84">
        <f t="shared" si="0"/>
        <v>77220.077220077219</v>
      </c>
      <c r="H7" s="85">
        <v>76000</v>
      </c>
      <c r="I7" s="86">
        <v>68.19</v>
      </c>
      <c r="J7" s="87">
        <v>0.4</v>
      </c>
      <c r="K7" s="87">
        <v>1.2</v>
      </c>
      <c r="L7" s="88">
        <v>3.12</v>
      </c>
      <c r="M7" s="75">
        <v>48575</v>
      </c>
      <c r="O7" s="89">
        <v>2</v>
      </c>
      <c r="P7" s="73" t="s">
        <v>35</v>
      </c>
      <c r="Q7" s="90">
        <v>3</v>
      </c>
      <c r="R7" s="75">
        <v>58521</v>
      </c>
      <c r="T7" s="72">
        <v>3</v>
      </c>
      <c r="U7" s="73" t="s">
        <v>34</v>
      </c>
      <c r="V7" s="74" t="s">
        <v>40</v>
      </c>
      <c r="W7" s="75">
        <v>61238</v>
      </c>
      <c r="Y7" s="91"/>
      <c r="Z7" s="73">
        <v>2</v>
      </c>
      <c r="AA7" s="73" t="s">
        <v>28</v>
      </c>
      <c r="AB7" s="90" t="s">
        <v>37</v>
      </c>
      <c r="AC7" s="75">
        <v>48575</v>
      </c>
      <c r="AE7" s="54" t="s">
        <v>41</v>
      </c>
      <c r="AF7" s="55">
        <v>1</v>
      </c>
      <c r="AG7" s="56">
        <v>43</v>
      </c>
      <c r="AH7" s="57">
        <v>45905</v>
      </c>
      <c r="AJ7" s="92" t="s">
        <v>42</v>
      </c>
      <c r="AK7" s="93" t="s">
        <v>43</v>
      </c>
      <c r="AL7" s="94" t="s">
        <v>44</v>
      </c>
      <c r="AM7" s="61" t="s">
        <v>45</v>
      </c>
      <c r="AN7" s="95" t="s">
        <v>46</v>
      </c>
    </row>
    <row r="8" spans="2:40" ht="18.600000000000001" thickBot="1" x14ac:dyDescent="0.35">
      <c r="B8" s="96">
        <v>4</v>
      </c>
      <c r="C8" s="77" t="s">
        <v>41</v>
      </c>
      <c r="D8" s="77">
        <v>43</v>
      </c>
      <c r="E8" s="97">
        <v>400</v>
      </c>
      <c r="F8" s="98">
        <v>21.5</v>
      </c>
      <c r="G8" s="99">
        <f t="shared" si="0"/>
        <v>66445.182724252503</v>
      </c>
      <c r="H8" s="100">
        <v>62000</v>
      </c>
      <c r="I8" s="101">
        <v>71.319999999999993</v>
      </c>
      <c r="J8" s="102">
        <v>0.48</v>
      </c>
      <c r="K8" s="102">
        <v>1.1399999999999999</v>
      </c>
      <c r="L8" s="103">
        <v>2.5</v>
      </c>
      <c r="M8" s="79">
        <v>45905</v>
      </c>
      <c r="O8" s="89">
        <v>3</v>
      </c>
      <c r="P8" s="73" t="s">
        <v>26</v>
      </c>
      <c r="Q8" s="90">
        <v>3</v>
      </c>
      <c r="R8" s="75">
        <v>58300</v>
      </c>
      <c r="T8" s="96">
        <v>4</v>
      </c>
      <c r="U8" s="77" t="s">
        <v>32</v>
      </c>
      <c r="V8" s="78" t="s">
        <v>47</v>
      </c>
      <c r="W8" s="79">
        <v>60935</v>
      </c>
      <c r="Y8" s="76"/>
      <c r="Z8" s="77">
        <v>3</v>
      </c>
      <c r="AA8" s="77" t="s">
        <v>41</v>
      </c>
      <c r="AB8" s="78">
        <v>43</v>
      </c>
      <c r="AC8" s="79">
        <v>45905</v>
      </c>
      <c r="AE8" s="36" t="s">
        <v>24</v>
      </c>
      <c r="AF8" s="37">
        <v>1</v>
      </c>
      <c r="AG8" s="104">
        <v>4717</v>
      </c>
      <c r="AH8" s="45">
        <v>47781</v>
      </c>
      <c r="AJ8" s="105"/>
      <c r="AK8" s="106"/>
      <c r="AL8" s="107"/>
      <c r="AM8" s="61" t="s">
        <v>48</v>
      </c>
      <c r="AN8" s="108" t="s">
        <v>49</v>
      </c>
    </row>
    <row r="9" spans="2:40" x14ac:dyDescent="0.3">
      <c r="B9" s="50">
        <v>5</v>
      </c>
      <c r="C9" s="51" t="s">
        <v>32</v>
      </c>
      <c r="D9" s="51" t="s">
        <v>47</v>
      </c>
      <c r="E9" s="62">
        <v>550</v>
      </c>
      <c r="F9" s="63">
        <v>20</v>
      </c>
      <c r="G9" s="64">
        <f t="shared" si="0"/>
        <v>71428.571428571435</v>
      </c>
      <c r="H9" s="65">
        <v>65000</v>
      </c>
      <c r="I9" s="66">
        <v>71.739999999999995</v>
      </c>
      <c r="J9" s="67">
        <v>0.46</v>
      </c>
      <c r="K9" s="67">
        <v>1.1399999999999999</v>
      </c>
      <c r="L9" s="68">
        <v>2.52</v>
      </c>
      <c r="M9" s="53">
        <v>60935</v>
      </c>
      <c r="O9" s="89">
        <v>4</v>
      </c>
      <c r="P9" s="73" t="s">
        <v>28</v>
      </c>
      <c r="Q9" s="90">
        <v>2</v>
      </c>
      <c r="R9" s="75">
        <v>52689</v>
      </c>
      <c r="T9" s="109">
        <v>5</v>
      </c>
      <c r="U9" s="70" t="s">
        <v>34</v>
      </c>
      <c r="V9" s="110">
        <v>1241</v>
      </c>
      <c r="W9" s="111">
        <v>59875</v>
      </c>
      <c r="Y9" s="112">
        <v>500</v>
      </c>
      <c r="Z9" s="70">
        <v>1</v>
      </c>
      <c r="AA9" s="70" t="s">
        <v>35</v>
      </c>
      <c r="AB9" s="110" t="s">
        <v>36</v>
      </c>
      <c r="AC9" s="111">
        <v>61761</v>
      </c>
      <c r="AE9" s="112" t="s">
        <v>35</v>
      </c>
      <c r="AF9" s="70">
        <v>1</v>
      </c>
      <c r="AG9" s="110" t="s">
        <v>36</v>
      </c>
      <c r="AH9" s="111">
        <v>61761</v>
      </c>
      <c r="AJ9" s="105"/>
      <c r="AK9" s="61" t="s">
        <v>39</v>
      </c>
      <c r="AL9" s="113" t="s">
        <v>50</v>
      </c>
      <c r="AM9" s="61" t="s">
        <v>51</v>
      </c>
      <c r="AN9" s="95" t="s">
        <v>52</v>
      </c>
    </row>
    <row r="10" spans="2:40" x14ac:dyDescent="0.3">
      <c r="B10" s="72">
        <v>6</v>
      </c>
      <c r="C10" s="73" t="s">
        <v>26</v>
      </c>
      <c r="D10" s="114" t="s">
        <v>53</v>
      </c>
      <c r="E10" s="82">
        <v>500</v>
      </c>
      <c r="F10" s="83">
        <v>21.5</v>
      </c>
      <c r="G10" s="84">
        <f t="shared" si="0"/>
        <v>66445.182724252503</v>
      </c>
      <c r="H10" s="85">
        <v>57000</v>
      </c>
      <c r="I10" s="86">
        <v>68.92</v>
      </c>
      <c r="J10" s="87">
        <v>0.62</v>
      </c>
      <c r="K10" s="87">
        <v>1.1200000000000001</v>
      </c>
      <c r="L10" s="88">
        <v>2.54</v>
      </c>
      <c r="M10" s="75">
        <v>53976</v>
      </c>
      <c r="O10" s="89">
        <v>5</v>
      </c>
      <c r="P10" s="73" t="s">
        <v>32</v>
      </c>
      <c r="Q10" s="90">
        <v>4</v>
      </c>
      <c r="R10" s="75">
        <v>52450</v>
      </c>
      <c r="T10" s="72">
        <v>6</v>
      </c>
      <c r="U10" s="73" t="s">
        <v>34</v>
      </c>
      <c r="V10" s="90">
        <v>1535</v>
      </c>
      <c r="W10" s="75">
        <v>58553</v>
      </c>
      <c r="Y10" s="91"/>
      <c r="Z10" s="73">
        <v>2</v>
      </c>
      <c r="AA10" s="73" t="s">
        <v>34</v>
      </c>
      <c r="AB10" s="74" t="s">
        <v>40</v>
      </c>
      <c r="AC10" s="75">
        <v>61238</v>
      </c>
      <c r="AE10" s="91"/>
      <c r="AF10" s="73">
        <v>2</v>
      </c>
      <c r="AG10" s="90" t="s">
        <v>54</v>
      </c>
      <c r="AH10" s="75">
        <v>56964</v>
      </c>
      <c r="AJ10" s="115"/>
      <c r="AK10" s="61" t="s">
        <v>55</v>
      </c>
      <c r="AL10" s="113" t="s">
        <v>56</v>
      </c>
      <c r="AM10" s="61" t="s">
        <v>57</v>
      </c>
      <c r="AN10" s="95" t="s">
        <v>46</v>
      </c>
    </row>
    <row r="11" spans="2:40" ht="18.600000000000001" thickBot="1" x14ac:dyDescent="0.35">
      <c r="B11" s="72">
        <v>7</v>
      </c>
      <c r="C11" s="73" t="s">
        <v>58</v>
      </c>
      <c r="D11" s="114">
        <v>5010</v>
      </c>
      <c r="E11" s="82">
        <v>580</v>
      </c>
      <c r="F11" s="83">
        <v>18.5</v>
      </c>
      <c r="G11" s="84">
        <f t="shared" si="0"/>
        <v>77220.077220077219</v>
      </c>
      <c r="H11" s="85">
        <v>74000</v>
      </c>
      <c r="I11" s="86">
        <v>73.2</v>
      </c>
      <c r="J11" s="87">
        <v>0.43</v>
      </c>
      <c r="K11" s="87">
        <v>1.06</v>
      </c>
      <c r="L11" s="88">
        <v>2.35</v>
      </c>
      <c r="M11" s="75">
        <v>52690</v>
      </c>
      <c r="O11" s="89">
        <v>6</v>
      </c>
      <c r="P11" s="73" t="s">
        <v>59</v>
      </c>
      <c r="Q11" s="90">
        <v>4</v>
      </c>
      <c r="R11" s="75">
        <v>50071</v>
      </c>
      <c r="T11" s="72">
        <v>7</v>
      </c>
      <c r="U11" s="73" t="s">
        <v>26</v>
      </c>
      <c r="V11" s="74" t="s">
        <v>60</v>
      </c>
      <c r="W11" s="75">
        <v>57023</v>
      </c>
      <c r="Y11" s="91"/>
      <c r="Z11" s="73">
        <v>3</v>
      </c>
      <c r="AA11" s="73" t="s">
        <v>32</v>
      </c>
      <c r="AB11" s="90" t="s">
        <v>47</v>
      </c>
      <c r="AC11" s="75">
        <v>60935</v>
      </c>
      <c r="AE11" s="116"/>
      <c r="AF11" s="117">
        <v>3</v>
      </c>
      <c r="AG11" s="118" t="s">
        <v>61</v>
      </c>
      <c r="AH11" s="119">
        <v>56839</v>
      </c>
      <c r="AJ11" s="80" t="s">
        <v>62</v>
      </c>
      <c r="AK11" s="61" t="s">
        <v>63</v>
      </c>
      <c r="AL11" s="61" t="s">
        <v>64</v>
      </c>
      <c r="AM11" s="61" t="s">
        <v>65</v>
      </c>
      <c r="AN11" s="95" t="s">
        <v>66</v>
      </c>
    </row>
    <row r="12" spans="2:40" x14ac:dyDescent="0.3">
      <c r="B12" s="72">
        <v>8</v>
      </c>
      <c r="C12" s="73" t="s">
        <v>34</v>
      </c>
      <c r="D12" s="114" t="s">
        <v>40</v>
      </c>
      <c r="E12" s="82">
        <v>500</v>
      </c>
      <c r="F12" s="83">
        <v>20</v>
      </c>
      <c r="G12" s="84">
        <f t="shared" si="0"/>
        <v>71428.571428571435</v>
      </c>
      <c r="H12" s="85">
        <v>55000</v>
      </c>
      <c r="I12" s="86">
        <v>68.760000000000005</v>
      </c>
      <c r="J12" s="87">
        <v>0.5</v>
      </c>
      <c r="K12" s="87">
        <v>1.1000000000000001</v>
      </c>
      <c r="L12" s="88">
        <v>2.36</v>
      </c>
      <c r="M12" s="75">
        <v>61238</v>
      </c>
      <c r="O12" s="89">
        <v>7</v>
      </c>
      <c r="P12" s="73" t="s">
        <v>58</v>
      </c>
      <c r="Q12" s="90">
        <v>3</v>
      </c>
      <c r="R12" s="75">
        <v>49220</v>
      </c>
      <c r="T12" s="72">
        <v>8</v>
      </c>
      <c r="U12" s="73" t="s">
        <v>35</v>
      </c>
      <c r="V12" s="90" t="s">
        <v>54</v>
      </c>
      <c r="W12" s="75">
        <v>56964</v>
      </c>
      <c r="Y12" s="91"/>
      <c r="Z12" s="73">
        <v>4</v>
      </c>
      <c r="AA12" s="73" t="s">
        <v>26</v>
      </c>
      <c r="AB12" s="74" t="s">
        <v>53</v>
      </c>
      <c r="AC12" s="75">
        <v>53976</v>
      </c>
      <c r="AE12" s="58" t="s">
        <v>58</v>
      </c>
      <c r="AF12" s="51">
        <v>1</v>
      </c>
      <c r="AG12" s="52">
        <v>5010</v>
      </c>
      <c r="AH12" s="53">
        <v>52690</v>
      </c>
      <c r="AJ12" s="60" t="s">
        <v>67</v>
      </c>
      <c r="AK12" s="61" t="s">
        <v>68</v>
      </c>
      <c r="AL12" s="120"/>
      <c r="AM12" s="1"/>
      <c r="AN12" s="3"/>
    </row>
    <row r="13" spans="2:40" ht="18.600000000000001" thickBot="1" x14ac:dyDescent="0.35">
      <c r="B13" s="121">
        <v>9</v>
      </c>
      <c r="C13" s="117" t="s">
        <v>35</v>
      </c>
      <c r="D13" s="122" t="s">
        <v>36</v>
      </c>
      <c r="E13" s="123">
        <v>590</v>
      </c>
      <c r="F13" s="98">
        <v>20</v>
      </c>
      <c r="G13" s="99">
        <f t="shared" si="0"/>
        <v>71428.571428571435</v>
      </c>
      <c r="H13" s="100">
        <v>67000</v>
      </c>
      <c r="I13" s="101">
        <v>72.180000000000007</v>
      </c>
      <c r="J13" s="102">
        <v>0.5</v>
      </c>
      <c r="K13" s="102">
        <v>1.1599999999999999</v>
      </c>
      <c r="L13" s="103">
        <v>2.04</v>
      </c>
      <c r="M13" s="79">
        <v>61761</v>
      </c>
      <c r="O13" s="89">
        <v>8</v>
      </c>
      <c r="P13" s="73" t="s">
        <v>24</v>
      </c>
      <c r="Q13" s="90">
        <v>1</v>
      </c>
      <c r="R13" s="75">
        <v>47781</v>
      </c>
      <c r="T13" s="72">
        <v>9</v>
      </c>
      <c r="U13" s="73" t="s">
        <v>35</v>
      </c>
      <c r="V13" s="90" t="s">
        <v>61</v>
      </c>
      <c r="W13" s="75">
        <v>56839</v>
      </c>
      <c r="Y13" s="116"/>
      <c r="Z13" s="117">
        <v>5</v>
      </c>
      <c r="AA13" s="117" t="s">
        <v>58</v>
      </c>
      <c r="AB13" s="124">
        <v>5010</v>
      </c>
      <c r="AC13" s="119">
        <v>52690</v>
      </c>
      <c r="AE13" s="91"/>
      <c r="AF13" s="73">
        <v>2</v>
      </c>
      <c r="AG13" s="74">
        <v>770</v>
      </c>
      <c r="AH13" s="75">
        <v>50340</v>
      </c>
    </row>
    <row r="14" spans="2:40" ht="18.600000000000001" thickBot="1" x14ac:dyDescent="0.35">
      <c r="B14" s="50">
        <v>10</v>
      </c>
      <c r="C14" s="51" t="s">
        <v>32</v>
      </c>
      <c r="D14" s="51" t="s">
        <v>69</v>
      </c>
      <c r="E14" s="62">
        <v>630</v>
      </c>
      <c r="F14" s="127">
        <v>21.5</v>
      </c>
      <c r="G14" s="64">
        <f t="shared" si="0"/>
        <v>66445.182724252503</v>
      </c>
      <c r="H14" s="65">
        <v>58000</v>
      </c>
      <c r="I14" s="66">
        <v>70.73</v>
      </c>
      <c r="J14" s="67">
        <v>0.7</v>
      </c>
      <c r="K14" s="67">
        <v>1.1000000000000001</v>
      </c>
      <c r="L14" s="68">
        <v>2.2599999999999998</v>
      </c>
      <c r="M14" s="53">
        <v>48792</v>
      </c>
      <c r="O14" s="128">
        <v>9</v>
      </c>
      <c r="P14" s="117" t="s">
        <v>41</v>
      </c>
      <c r="Q14" s="118">
        <v>1</v>
      </c>
      <c r="R14" s="79">
        <v>45905</v>
      </c>
      <c r="T14" s="72">
        <v>10</v>
      </c>
      <c r="U14" s="73" t="s">
        <v>28</v>
      </c>
      <c r="V14" s="90" t="s">
        <v>29</v>
      </c>
      <c r="W14" s="75">
        <v>56803</v>
      </c>
      <c r="Y14" s="58">
        <v>600</v>
      </c>
      <c r="Z14" s="51">
        <v>1</v>
      </c>
      <c r="AA14" s="51" t="s">
        <v>26</v>
      </c>
      <c r="AB14" s="52" t="s">
        <v>27</v>
      </c>
      <c r="AC14" s="53">
        <v>64142</v>
      </c>
      <c r="AE14" s="76"/>
      <c r="AF14" s="77">
        <v>3</v>
      </c>
      <c r="AG14" s="129">
        <v>6043</v>
      </c>
      <c r="AH14" s="79">
        <v>44630</v>
      </c>
    </row>
    <row r="15" spans="2:40" ht="18.600000000000001" thickBot="1" x14ac:dyDescent="0.35">
      <c r="B15" s="72">
        <v>11</v>
      </c>
      <c r="C15" s="73" t="s">
        <v>32</v>
      </c>
      <c r="D15" s="73" t="s">
        <v>70</v>
      </c>
      <c r="E15" s="82">
        <v>640</v>
      </c>
      <c r="F15" s="130">
        <v>21.5</v>
      </c>
      <c r="G15" s="84">
        <f t="shared" si="0"/>
        <v>66445.182724252503</v>
      </c>
      <c r="H15" s="85">
        <v>63000</v>
      </c>
      <c r="I15" s="86">
        <v>70.31</v>
      </c>
      <c r="J15" s="87">
        <v>0.62</v>
      </c>
      <c r="K15" s="87">
        <v>1.18</v>
      </c>
      <c r="L15" s="88">
        <v>2.46</v>
      </c>
      <c r="M15" s="75">
        <v>46523</v>
      </c>
      <c r="O15" s="47" t="s">
        <v>23</v>
      </c>
      <c r="P15" s="48"/>
      <c r="Q15" s="48"/>
      <c r="R15" s="49"/>
      <c r="T15" s="72">
        <v>11</v>
      </c>
      <c r="U15" s="73" t="s">
        <v>26</v>
      </c>
      <c r="V15" s="74" t="s">
        <v>53</v>
      </c>
      <c r="W15" s="75">
        <v>53976</v>
      </c>
      <c r="Y15" s="91"/>
      <c r="Z15" s="73">
        <v>2</v>
      </c>
      <c r="AA15" s="73" t="s">
        <v>34</v>
      </c>
      <c r="AB15" s="74">
        <v>1241</v>
      </c>
      <c r="AC15" s="75">
        <v>59875</v>
      </c>
      <c r="AE15" s="112" t="s">
        <v>26</v>
      </c>
      <c r="AF15" s="70">
        <v>1</v>
      </c>
      <c r="AG15" s="110" t="s">
        <v>27</v>
      </c>
      <c r="AH15" s="111">
        <v>64142</v>
      </c>
    </row>
    <row r="16" spans="2:40" x14ac:dyDescent="0.3">
      <c r="B16" s="72">
        <v>12</v>
      </c>
      <c r="C16" s="73" t="s">
        <v>26</v>
      </c>
      <c r="D16" s="114" t="s">
        <v>60</v>
      </c>
      <c r="E16" s="82">
        <v>600</v>
      </c>
      <c r="F16" s="130">
        <v>21.5</v>
      </c>
      <c r="G16" s="84">
        <f t="shared" si="0"/>
        <v>66445.182724252503</v>
      </c>
      <c r="H16" s="85">
        <v>61000</v>
      </c>
      <c r="I16" s="86">
        <v>71.819999999999993</v>
      </c>
      <c r="J16" s="87">
        <v>0.46</v>
      </c>
      <c r="K16" s="87">
        <v>1.1200000000000001</v>
      </c>
      <c r="L16" s="88">
        <v>2.39</v>
      </c>
      <c r="M16" s="75">
        <v>57023</v>
      </c>
      <c r="O16" s="69">
        <v>1</v>
      </c>
      <c r="P16" s="131">
        <v>500</v>
      </c>
      <c r="Q16" s="132">
        <v>5</v>
      </c>
      <c r="R16" s="53">
        <v>58120</v>
      </c>
      <c r="T16" s="72">
        <v>12</v>
      </c>
      <c r="U16" s="73" t="s">
        <v>32</v>
      </c>
      <c r="V16" s="90" t="s">
        <v>33</v>
      </c>
      <c r="W16" s="75">
        <v>53548</v>
      </c>
      <c r="Y16" s="91"/>
      <c r="Z16" s="73">
        <v>3</v>
      </c>
      <c r="AA16" s="73" t="s">
        <v>34</v>
      </c>
      <c r="AB16" s="90">
        <v>1535</v>
      </c>
      <c r="AC16" s="75">
        <v>58553</v>
      </c>
      <c r="AE16" s="91"/>
      <c r="AF16" s="73">
        <v>2</v>
      </c>
      <c r="AG16" s="74" t="s">
        <v>60</v>
      </c>
      <c r="AH16" s="75">
        <v>57023</v>
      </c>
    </row>
    <row r="17" spans="2:34" ht="18.600000000000001" thickBot="1" x14ac:dyDescent="0.35">
      <c r="B17" s="72">
        <v>13</v>
      </c>
      <c r="C17" s="73" t="s">
        <v>26</v>
      </c>
      <c r="D17" s="114" t="s">
        <v>27</v>
      </c>
      <c r="E17" s="82">
        <v>660</v>
      </c>
      <c r="F17" s="130">
        <v>20</v>
      </c>
      <c r="G17" s="84">
        <f t="shared" si="0"/>
        <v>71428.571428571435</v>
      </c>
      <c r="H17" s="85">
        <v>74000</v>
      </c>
      <c r="I17" s="86">
        <v>68.52</v>
      </c>
      <c r="J17" s="87">
        <v>0.46</v>
      </c>
      <c r="K17" s="87">
        <v>1.06</v>
      </c>
      <c r="L17" s="88">
        <v>2.58</v>
      </c>
      <c r="M17" s="75">
        <v>64142</v>
      </c>
      <c r="O17" s="89">
        <v>2</v>
      </c>
      <c r="P17" s="133">
        <v>600</v>
      </c>
      <c r="Q17" s="134">
        <v>9</v>
      </c>
      <c r="R17" s="75">
        <v>54816</v>
      </c>
      <c r="T17" s="72">
        <v>13</v>
      </c>
      <c r="U17" s="73" t="s">
        <v>59</v>
      </c>
      <c r="V17" s="90">
        <v>873</v>
      </c>
      <c r="W17" s="75">
        <v>53464</v>
      </c>
      <c r="Y17" s="91"/>
      <c r="Z17" s="73">
        <v>4</v>
      </c>
      <c r="AA17" s="73" t="s">
        <v>26</v>
      </c>
      <c r="AB17" s="74" t="s">
        <v>60</v>
      </c>
      <c r="AC17" s="75">
        <v>57023</v>
      </c>
      <c r="AE17" s="116"/>
      <c r="AF17" s="117">
        <v>3</v>
      </c>
      <c r="AG17" s="124" t="s">
        <v>53</v>
      </c>
      <c r="AH17" s="119">
        <v>53976</v>
      </c>
    </row>
    <row r="18" spans="2:34" x14ac:dyDescent="0.3">
      <c r="B18" s="72">
        <v>14</v>
      </c>
      <c r="C18" s="73" t="s">
        <v>58</v>
      </c>
      <c r="D18" s="114">
        <v>6043</v>
      </c>
      <c r="E18" s="82">
        <v>680</v>
      </c>
      <c r="F18" s="130">
        <v>18.5</v>
      </c>
      <c r="G18" s="84">
        <f t="shared" si="0"/>
        <v>77220.077220077219</v>
      </c>
      <c r="H18" s="85">
        <v>65000</v>
      </c>
      <c r="I18" s="86">
        <v>73.58</v>
      </c>
      <c r="J18" s="87">
        <v>0.42</v>
      </c>
      <c r="K18" s="87">
        <v>1.24</v>
      </c>
      <c r="L18" s="88">
        <v>2.46</v>
      </c>
      <c r="M18" s="75">
        <v>44630</v>
      </c>
      <c r="O18" s="89">
        <v>3</v>
      </c>
      <c r="P18" s="133">
        <v>700</v>
      </c>
      <c r="Q18" s="134">
        <v>6</v>
      </c>
      <c r="R18" s="75">
        <v>51238</v>
      </c>
      <c r="T18" s="72">
        <v>14</v>
      </c>
      <c r="U18" s="73" t="s">
        <v>58</v>
      </c>
      <c r="V18" s="74">
        <v>5010</v>
      </c>
      <c r="W18" s="75">
        <v>52690</v>
      </c>
      <c r="Y18" s="91"/>
      <c r="Z18" s="73">
        <v>5</v>
      </c>
      <c r="AA18" s="73" t="s">
        <v>35</v>
      </c>
      <c r="AB18" s="90" t="s">
        <v>54</v>
      </c>
      <c r="AC18" s="75">
        <v>56964</v>
      </c>
      <c r="AE18" s="58" t="s">
        <v>34</v>
      </c>
      <c r="AF18" s="51">
        <v>1</v>
      </c>
      <c r="AG18" s="52" t="s">
        <v>40</v>
      </c>
      <c r="AH18" s="53">
        <v>61238</v>
      </c>
    </row>
    <row r="19" spans="2:34" x14ac:dyDescent="0.3">
      <c r="B19" s="72">
        <v>15</v>
      </c>
      <c r="C19" s="73" t="s">
        <v>34</v>
      </c>
      <c r="D19" s="114">
        <v>1241</v>
      </c>
      <c r="E19" s="82">
        <v>600</v>
      </c>
      <c r="F19" s="130">
        <v>20</v>
      </c>
      <c r="G19" s="84">
        <f t="shared" si="0"/>
        <v>71428.571428571435</v>
      </c>
      <c r="H19" s="85">
        <v>68000</v>
      </c>
      <c r="I19" s="86">
        <v>68.48</v>
      </c>
      <c r="J19" s="87">
        <v>0.44</v>
      </c>
      <c r="K19" s="87">
        <v>1.22</v>
      </c>
      <c r="L19" s="88">
        <v>2.4900000000000002</v>
      </c>
      <c r="M19" s="75">
        <v>59875</v>
      </c>
      <c r="O19" s="89">
        <v>4</v>
      </c>
      <c r="P19" s="133">
        <v>400</v>
      </c>
      <c r="Q19" s="134">
        <v>3</v>
      </c>
      <c r="R19" s="75">
        <v>49343</v>
      </c>
      <c r="T19" s="72">
        <v>15</v>
      </c>
      <c r="U19" s="73" t="s">
        <v>59</v>
      </c>
      <c r="V19" s="90">
        <v>707</v>
      </c>
      <c r="W19" s="75">
        <v>50696</v>
      </c>
      <c r="Y19" s="91"/>
      <c r="Z19" s="73">
        <v>6</v>
      </c>
      <c r="AA19" s="73" t="s">
        <v>35</v>
      </c>
      <c r="AB19" s="90" t="s">
        <v>61</v>
      </c>
      <c r="AC19" s="75">
        <v>56839</v>
      </c>
      <c r="AE19" s="91"/>
      <c r="AF19" s="73">
        <v>2</v>
      </c>
      <c r="AG19" s="74">
        <v>1241</v>
      </c>
      <c r="AH19" s="75">
        <v>59875</v>
      </c>
    </row>
    <row r="20" spans="2:34" ht="18.600000000000001" thickBot="1" x14ac:dyDescent="0.35">
      <c r="B20" s="72">
        <v>16</v>
      </c>
      <c r="C20" s="73" t="s">
        <v>34</v>
      </c>
      <c r="D20" s="73">
        <v>1535</v>
      </c>
      <c r="E20" s="82">
        <v>600</v>
      </c>
      <c r="F20" s="130">
        <v>20</v>
      </c>
      <c r="G20" s="84">
        <f t="shared" si="0"/>
        <v>71428.571428571435</v>
      </c>
      <c r="H20" s="85">
        <v>62000</v>
      </c>
      <c r="I20" s="86">
        <v>70.2</v>
      </c>
      <c r="J20" s="87">
        <v>0.33</v>
      </c>
      <c r="K20" s="87">
        <v>1.06</v>
      </c>
      <c r="L20" s="88">
        <v>2.42</v>
      </c>
      <c r="M20" s="75">
        <v>58553</v>
      </c>
      <c r="O20" s="96">
        <v>5</v>
      </c>
      <c r="P20" s="135">
        <v>300</v>
      </c>
      <c r="Q20" s="136">
        <v>1</v>
      </c>
      <c r="R20" s="79">
        <v>47781</v>
      </c>
      <c r="T20" s="121">
        <v>16</v>
      </c>
      <c r="U20" s="117" t="s">
        <v>58</v>
      </c>
      <c r="V20" s="124">
        <v>770</v>
      </c>
      <c r="W20" s="119">
        <v>50340</v>
      </c>
      <c r="Y20" s="91"/>
      <c r="Z20" s="73">
        <v>7</v>
      </c>
      <c r="AA20" s="73" t="s">
        <v>32</v>
      </c>
      <c r="AB20" s="90" t="s">
        <v>69</v>
      </c>
      <c r="AC20" s="75">
        <v>48792</v>
      </c>
      <c r="AE20" s="76"/>
      <c r="AF20" s="77">
        <v>3</v>
      </c>
      <c r="AG20" s="78">
        <v>1535</v>
      </c>
      <c r="AH20" s="79">
        <v>58553</v>
      </c>
    </row>
    <row r="21" spans="2:34" x14ac:dyDescent="0.3">
      <c r="B21" s="72">
        <v>17</v>
      </c>
      <c r="C21" s="73" t="s">
        <v>35</v>
      </c>
      <c r="D21" s="73" t="s">
        <v>61</v>
      </c>
      <c r="E21" s="82">
        <v>610</v>
      </c>
      <c r="F21" s="130">
        <v>20</v>
      </c>
      <c r="G21" s="84">
        <f t="shared" si="0"/>
        <v>71428.571428571435</v>
      </c>
      <c r="H21" s="85">
        <v>67000</v>
      </c>
      <c r="I21" s="86">
        <v>69.959999999999994</v>
      </c>
      <c r="J21" s="87">
        <v>0.48</v>
      </c>
      <c r="K21" s="87">
        <v>1.44</v>
      </c>
      <c r="L21" s="88">
        <v>2.68</v>
      </c>
      <c r="M21" s="75">
        <v>56839</v>
      </c>
      <c r="T21" s="50">
        <v>17</v>
      </c>
      <c r="U21" s="51" t="s">
        <v>59</v>
      </c>
      <c r="V21" s="59">
        <v>735</v>
      </c>
      <c r="W21" s="53">
        <v>48910</v>
      </c>
      <c r="Y21" s="91"/>
      <c r="Z21" s="73">
        <v>8</v>
      </c>
      <c r="AA21" s="73" t="s">
        <v>32</v>
      </c>
      <c r="AB21" s="90" t="s">
        <v>70</v>
      </c>
      <c r="AC21" s="75">
        <v>46523</v>
      </c>
      <c r="AE21" s="112" t="s">
        <v>32</v>
      </c>
      <c r="AF21" s="70">
        <v>1</v>
      </c>
      <c r="AG21" s="71" t="s">
        <v>47</v>
      </c>
      <c r="AH21" s="111">
        <v>60935</v>
      </c>
    </row>
    <row r="22" spans="2:34" ht="18.600000000000001" thickBot="1" x14ac:dyDescent="0.35">
      <c r="B22" s="96">
        <v>18</v>
      </c>
      <c r="C22" s="77" t="s">
        <v>35</v>
      </c>
      <c r="D22" s="77" t="s">
        <v>54</v>
      </c>
      <c r="E22" s="97">
        <v>620</v>
      </c>
      <c r="F22" s="137">
        <v>20</v>
      </c>
      <c r="G22" s="99">
        <f t="shared" si="0"/>
        <v>71428.571428571435</v>
      </c>
      <c r="H22" s="100">
        <v>61000</v>
      </c>
      <c r="I22" s="101">
        <v>70.739999999999995</v>
      </c>
      <c r="J22" s="102">
        <v>0.6</v>
      </c>
      <c r="K22" s="102">
        <v>1.05</v>
      </c>
      <c r="L22" s="103">
        <v>2.58</v>
      </c>
      <c r="M22" s="79">
        <v>56964</v>
      </c>
      <c r="T22" s="72">
        <v>18</v>
      </c>
      <c r="U22" s="73" t="s">
        <v>32</v>
      </c>
      <c r="V22" s="90" t="s">
        <v>69</v>
      </c>
      <c r="W22" s="75">
        <v>48792</v>
      </c>
      <c r="Y22" s="76"/>
      <c r="Z22" s="77">
        <v>9</v>
      </c>
      <c r="AA22" s="77" t="s">
        <v>58</v>
      </c>
      <c r="AB22" s="129">
        <v>6043</v>
      </c>
      <c r="AC22" s="79">
        <v>44630</v>
      </c>
      <c r="AE22" s="91"/>
      <c r="AF22" s="73">
        <v>2</v>
      </c>
      <c r="AG22" s="90" t="s">
        <v>33</v>
      </c>
      <c r="AH22" s="75">
        <v>53548</v>
      </c>
    </row>
    <row r="23" spans="2:34" x14ac:dyDescent="0.3">
      <c r="B23" s="109">
        <v>19</v>
      </c>
      <c r="C23" s="70" t="s">
        <v>28</v>
      </c>
      <c r="D23" s="70" t="s">
        <v>29</v>
      </c>
      <c r="E23" s="138">
        <v>700</v>
      </c>
      <c r="F23" s="139">
        <v>21.5</v>
      </c>
      <c r="G23" s="140">
        <f t="shared" si="0"/>
        <v>66445.182724252503</v>
      </c>
      <c r="H23" s="141">
        <v>53000</v>
      </c>
      <c r="I23" s="142">
        <v>70.25</v>
      </c>
      <c r="J23" s="143">
        <v>0.48</v>
      </c>
      <c r="K23" s="143">
        <v>1.18</v>
      </c>
      <c r="L23" s="144">
        <v>2.5</v>
      </c>
      <c r="M23" s="111">
        <v>56803</v>
      </c>
      <c r="T23" s="72">
        <v>19</v>
      </c>
      <c r="U23" s="73" t="s">
        <v>28</v>
      </c>
      <c r="V23" s="90" t="s">
        <v>37</v>
      </c>
      <c r="W23" s="75">
        <v>48575</v>
      </c>
      <c r="Y23" s="112">
        <v>700</v>
      </c>
      <c r="Z23" s="70">
        <v>1</v>
      </c>
      <c r="AA23" s="70" t="s">
        <v>28</v>
      </c>
      <c r="AB23" s="71" t="s">
        <v>29</v>
      </c>
      <c r="AC23" s="111">
        <v>56803</v>
      </c>
      <c r="AE23" s="91"/>
      <c r="AF23" s="73">
        <v>3</v>
      </c>
      <c r="AG23" s="90" t="s">
        <v>69</v>
      </c>
      <c r="AH23" s="75">
        <v>48792</v>
      </c>
    </row>
    <row r="24" spans="2:34" ht="18.600000000000001" thickBot="1" x14ac:dyDescent="0.35">
      <c r="B24" s="72">
        <v>20</v>
      </c>
      <c r="C24" s="117" t="s">
        <v>59</v>
      </c>
      <c r="D24" s="73">
        <v>707</v>
      </c>
      <c r="E24" s="82">
        <v>700</v>
      </c>
      <c r="F24" s="83">
        <v>20</v>
      </c>
      <c r="G24" s="84">
        <f t="shared" si="0"/>
        <v>71428.571428571435</v>
      </c>
      <c r="H24" s="85">
        <v>57000</v>
      </c>
      <c r="I24" s="86">
        <v>70.13</v>
      </c>
      <c r="J24" s="87">
        <v>0.46</v>
      </c>
      <c r="K24" s="87">
        <v>1.1200000000000001</v>
      </c>
      <c r="L24" s="88">
        <v>2.5499999999999998</v>
      </c>
      <c r="M24" s="75">
        <v>50696</v>
      </c>
      <c r="T24" s="72">
        <v>20</v>
      </c>
      <c r="U24" s="73" t="s">
        <v>24</v>
      </c>
      <c r="V24" s="90">
        <v>4717</v>
      </c>
      <c r="W24" s="75">
        <v>47781</v>
      </c>
      <c r="Y24" s="91"/>
      <c r="Z24" s="73">
        <v>2</v>
      </c>
      <c r="AA24" s="73" t="s">
        <v>59</v>
      </c>
      <c r="AB24" s="90">
        <v>873</v>
      </c>
      <c r="AC24" s="75">
        <v>53464</v>
      </c>
      <c r="AE24" s="116"/>
      <c r="AF24" s="117">
        <v>4</v>
      </c>
      <c r="AG24" s="118" t="s">
        <v>70</v>
      </c>
      <c r="AH24" s="119">
        <v>46523</v>
      </c>
    </row>
    <row r="25" spans="2:34" x14ac:dyDescent="0.3">
      <c r="B25" s="72">
        <v>21</v>
      </c>
      <c r="C25" s="117" t="s">
        <v>59</v>
      </c>
      <c r="D25" s="73">
        <v>735</v>
      </c>
      <c r="E25" s="82">
        <v>700</v>
      </c>
      <c r="F25" s="83">
        <v>20</v>
      </c>
      <c r="G25" s="84">
        <f t="shared" si="0"/>
        <v>71428.571428571435</v>
      </c>
      <c r="H25" s="85">
        <v>62000</v>
      </c>
      <c r="I25" s="86">
        <v>71.12</v>
      </c>
      <c r="J25" s="87">
        <v>0.54</v>
      </c>
      <c r="K25" s="87">
        <v>1.32</v>
      </c>
      <c r="L25" s="88">
        <v>2.68</v>
      </c>
      <c r="M25" s="75">
        <v>48910</v>
      </c>
      <c r="T25" s="72">
        <v>21</v>
      </c>
      <c r="U25" s="73" t="s">
        <v>59</v>
      </c>
      <c r="V25" s="90">
        <v>753</v>
      </c>
      <c r="W25" s="75">
        <v>47214</v>
      </c>
      <c r="Y25" s="91"/>
      <c r="Z25" s="73">
        <v>3</v>
      </c>
      <c r="AA25" s="73" t="s">
        <v>59</v>
      </c>
      <c r="AB25" s="90">
        <v>707</v>
      </c>
      <c r="AC25" s="75">
        <v>50696</v>
      </c>
      <c r="AE25" s="58" t="s">
        <v>59</v>
      </c>
      <c r="AF25" s="51">
        <v>1</v>
      </c>
      <c r="AG25" s="59">
        <v>873</v>
      </c>
      <c r="AH25" s="53">
        <v>53464</v>
      </c>
    </row>
    <row r="26" spans="2:34" x14ac:dyDescent="0.3">
      <c r="B26" s="72">
        <v>22</v>
      </c>
      <c r="C26" s="117" t="s">
        <v>59</v>
      </c>
      <c r="D26" s="73">
        <v>753</v>
      </c>
      <c r="E26" s="82">
        <v>700</v>
      </c>
      <c r="F26" s="83">
        <v>20</v>
      </c>
      <c r="G26" s="84">
        <f t="shared" si="0"/>
        <v>71428.571428571435</v>
      </c>
      <c r="H26" s="85">
        <v>56000</v>
      </c>
      <c r="I26" s="86">
        <v>68.94</v>
      </c>
      <c r="J26" s="87">
        <v>0.33</v>
      </c>
      <c r="K26" s="87">
        <v>1.19</v>
      </c>
      <c r="L26" s="88">
        <v>2.4900000000000002</v>
      </c>
      <c r="M26" s="75">
        <v>47214</v>
      </c>
      <c r="T26" s="72">
        <v>22</v>
      </c>
      <c r="U26" s="73" t="s">
        <v>32</v>
      </c>
      <c r="V26" s="90" t="s">
        <v>70</v>
      </c>
      <c r="W26" s="75">
        <v>46523</v>
      </c>
      <c r="Y26" s="91"/>
      <c r="Z26" s="73">
        <v>4</v>
      </c>
      <c r="AA26" s="73" t="s">
        <v>58</v>
      </c>
      <c r="AB26" s="74">
        <v>770</v>
      </c>
      <c r="AC26" s="75">
        <v>50340</v>
      </c>
      <c r="AE26" s="91"/>
      <c r="AF26" s="73">
        <v>2</v>
      </c>
      <c r="AG26" s="90">
        <v>707</v>
      </c>
      <c r="AH26" s="75">
        <v>50696</v>
      </c>
    </row>
    <row r="27" spans="2:34" x14ac:dyDescent="0.3">
      <c r="B27" s="72">
        <v>23</v>
      </c>
      <c r="C27" s="117" t="s">
        <v>59</v>
      </c>
      <c r="D27" s="73">
        <v>873</v>
      </c>
      <c r="E27" s="82">
        <v>700</v>
      </c>
      <c r="F27" s="83">
        <v>20</v>
      </c>
      <c r="G27" s="84">
        <f t="shared" si="0"/>
        <v>71428.571428571435</v>
      </c>
      <c r="H27" s="85">
        <v>70000</v>
      </c>
      <c r="I27" s="86">
        <v>70.040000000000006</v>
      </c>
      <c r="J27" s="87">
        <v>0.4</v>
      </c>
      <c r="K27" s="87">
        <v>1.28</v>
      </c>
      <c r="L27" s="88">
        <v>2.62</v>
      </c>
      <c r="M27" s="75">
        <v>53464</v>
      </c>
      <c r="T27" s="72">
        <v>23</v>
      </c>
      <c r="U27" s="73" t="s">
        <v>41</v>
      </c>
      <c r="V27" s="90">
        <v>43</v>
      </c>
      <c r="W27" s="75">
        <v>45905</v>
      </c>
      <c r="Y27" s="91"/>
      <c r="Z27" s="73">
        <v>5</v>
      </c>
      <c r="AA27" s="73" t="s">
        <v>59</v>
      </c>
      <c r="AB27" s="90">
        <v>735</v>
      </c>
      <c r="AC27" s="75">
        <v>48910</v>
      </c>
      <c r="AE27" s="91"/>
      <c r="AF27" s="73">
        <v>3</v>
      </c>
      <c r="AG27" s="90">
        <v>735</v>
      </c>
      <c r="AH27" s="75">
        <v>48910</v>
      </c>
    </row>
    <row r="28" spans="2:34" ht="18.600000000000001" thickBot="1" x14ac:dyDescent="0.35">
      <c r="B28" s="96">
        <v>24</v>
      </c>
      <c r="C28" s="77" t="s">
        <v>58</v>
      </c>
      <c r="D28" s="145">
        <v>770</v>
      </c>
      <c r="E28" s="97">
        <v>700</v>
      </c>
      <c r="F28" s="98">
        <v>20</v>
      </c>
      <c r="G28" s="99">
        <f t="shared" si="0"/>
        <v>71428.571428571435</v>
      </c>
      <c r="H28" s="100">
        <v>69000</v>
      </c>
      <c r="I28" s="101">
        <v>69.8</v>
      </c>
      <c r="J28" s="102">
        <v>0.52</v>
      </c>
      <c r="K28" s="102">
        <v>1.39</v>
      </c>
      <c r="L28" s="103">
        <v>3.03</v>
      </c>
      <c r="M28" s="79">
        <v>50340</v>
      </c>
      <c r="T28" s="96">
        <v>24</v>
      </c>
      <c r="U28" s="77" t="s">
        <v>58</v>
      </c>
      <c r="V28" s="129">
        <v>6043</v>
      </c>
      <c r="W28" s="79">
        <v>44630</v>
      </c>
      <c r="Y28" s="76"/>
      <c r="Z28" s="77">
        <v>6</v>
      </c>
      <c r="AA28" s="77" t="s">
        <v>59</v>
      </c>
      <c r="AB28" s="78">
        <v>753</v>
      </c>
      <c r="AC28" s="79">
        <v>47214</v>
      </c>
      <c r="AE28" s="76"/>
      <c r="AF28" s="77">
        <v>4</v>
      </c>
      <c r="AG28" s="78">
        <v>753</v>
      </c>
      <c r="AH28" s="79">
        <v>47214</v>
      </c>
    </row>
    <row r="29" spans="2:34" ht="18.600000000000001" thickBot="1" x14ac:dyDescent="0.35">
      <c r="B29" s="146" t="s">
        <v>71</v>
      </c>
      <c r="C29" s="147"/>
      <c r="D29" s="147"/>
      <c r="E29" s="147"/>
      <c r="F29" s="147"/>
      <c r="G29" s="147"/>
      <c r="H29" s="148"/>
      <c r="I29" s="149">
        <f>AVERAGE(I5:I28)</f>
        <v>70.237499999999983</v>
      </c>
      <c r="J29" s="150">
        <f>AVERAGE(J5:J28)</f>
        <v>0.47708333333333347</v>
      </c>
      <c r="K29" s="150">
        <f>AVERAGE(K5:K28)</f>
        <v>1.1704166666666669</v>
      </c>
      <c r="L29" s="151">
        <f>AVERAGE(L5:L28)</f>
        <v>2.5408333333333331</v>
      </c>
      <c r="M29" s="152">
        <f>AVERAGE(M5:M28)</f>
        <v>53632.375</v>
      </c>
      <c r="W29" s="45">
        <f>AVERAGE(W5:W28)</f>
        <v>53632.375</v>
      </c>
      <c r="AC29" s="45">
        <f>AVERAGE(AC5:AC28)</f>
        <v>53632.375</v>
      </c>
      <c r="AH29" s="152">
        <f>AVERAGE(AH5:AH28)</f>
        <v>53632.375</v>
      </c>
    </row>
  </sheetData>
  <mergeCells count="25">
    <mergeCell ref="B29:H29"/>
    <mergeCell ref="O15:R15"/>
    <mergeCell ref="AE15:AE17"/>
    <mergeCell ref="AE18:AE20"/>
    <mergeCell ref="AE21:AE24"/>
    <mergeCell ref="Y23:Y28"/>
    <mergeCell ref="AE25:AE28"/>
    <mergeCell ref="AK7:AK8"/>
    <mergeCell ref="AL7:AL8"/>
    <mergeCell ref="Y9:Y13"/>
    <mergeCell ref="AE9:AE11"/>
    <mergeCell ref="AE12:AE14"/>
    <mergeCell ref="Y14:Y22"/>
    <mergeCell ref="Y2:AC2"/>
    <mergeCell ref="AE2:AH2"/>
    <mergeCell ref="O5:R5"/>
    <mergeCell ref="AE5:AE6"/>
    <mergeCell ref="Y6:Y8"/>
    <mergeCell ref="AJ7:AJ10"/>
    <mergeCell ref="B2:D2"/>
    <mergeCell ref="E2:F2"/>
    <mergeCell ref="G2:K2"/>
    <mergeCell ref="L2:M2"/>
    <mergeCell ref="O2:R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2020-12-24T09:30:34Z</dcterms:modified>
</cp:coreProperties>
</file>