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K15" i="1"/>
  <c r="J15" i="1"/>
  <c r="J14" i="1"/>
  <c r="K14" i="1" s="1"/>
  <c r="K13" i="1"/>
  <c r="J13" i="1"/>
  <c r="J12" i="1"/>
  <c r="K12" i="1" s="1"/>
  <c r="K9" i="1"/>
  <c r="J9" i="1"/>
  <c r="J8" i="1"/>
  <c r="K8" i="1" s="1"/>
  <c r="K7" i="1"/>
  <c r="J7" i="1"/>
  <c r="J6" i="1"/>
  <c r="J16" i="1" s="1"/>
  <c r="K6" i="1" l="1"/>
  <c r="K16" i="1" s="1"/>
</calcChain>
</file>

<file path=xl/sharedStrings.xml><?xml version="1.0" encoding="utf-8"?>
<sst xmlns="http://schemas.openxmlformats.org/spreadsheetml/2006/main" count="84" uniqueCount="65">
  <si>
    <t>Makro sortni ogled soje - Draksenić, Mlin Jelena</t>
  </si>
  <si>
    <t>2020.</t>
  </si>
  <si>
    <t>red. br.</t>
  </si>
  <si>
    <t>institut</t>
  </si>
  <si>
    <t>sorta</t>
  </si>
  <si>
    <t>gz</t>
  </si>
  <si>
    <t>norma sjetve 000/ha</t>
  </si>
  <si>
    <r>
      <t>P                 m</t>
    </r>
    <r>
      <rPr>
        <b/>
        <sz val="14"/>
        <color theme="1"/>
        <rFont val="Calibri"/>
        <family val="2"/>
        <charset val="238"/>
      </rPr>
      <t>²</t>
    </r>
  </si>
  <si>
    <t>vlaga                  %</t>
  </si>
  <si>
    <t>kg</t>
  </si>
  <si>
    <t>prinos</t>
  </si>
  <si>
    <t>predusjev</t>
  </si>
  <si>
    <t>kukuruz</t>
  </si>
  <si>
    <t>sirovo</t>
  </si>
  <si>
    <t>13 %</t>
  </si>
  <si>
    <t>sjetva</t>
  </si>
  <si>
    <t>16.04.</t>
  </si>
  <si>
    <t>ZP</t>
  </si>
  <si>
    <t>Selena</t>
  </si>
  <si>
    <t>O</t>
  </si>
  <si>
    <t>đubrenje</t>
  </si>
  <si>
    <t>jesen 19.</t>
  </si>
  <si>
    <t>zaorano</t>
  </si>
  <si>
    <t>NPK (8-24-24)</t>
  </si>
  <si>
    <t>350 kg/ha</t>
  </si>
  <si>
    <t>NS</t>
  </si>
  <si>
    <t>Atlas</t>
  </si>
  <si>
    <t>UREA (46%)</t>
  </si>
  <si>
    <t>100 kg/ha</t>
  </si>
  <si>
    <t>Galina</t>
  </si>
  <si>
    <t>zaštita</t>
  </si>
  <si>
    <t>19.04.</t>
  </si>
  <si>
    <t>pre-em</t>
  </si>
  <si>
    <t>Glifomark</t>
  </si>
  <si>
    <t>2 l/ha</t>
  </si>
  <si>
    <t>Vulkan</t>
  </si>
  <si>
    <t>Frontier</t>
  </si>
  <si>
    <t>1 l/ha</t>
  </si>
  <si>
    <t>BC</t>
  </si>
  <si>
    <t>Bahia</t>
  </si>
  <si>
    <t>O/I</t>
  </si>
  <si>
    <t>x</t>
  </si>
  <si>
    <t>Max S1</t>
  </si>
  <si>
    <t>100 gr/ha</t>
  </si>
  <si>
    <t>Laura</t>
  </si>
  <si>
    <t>I</t>
  </si>
  <si>
    <t>13.05.</t>
  </si>
  <si>
    <t>korekcija</t>
  </si>
  <si>
    <t>Corum + Dash</t>
  </si>
  <si>
    <t>0,9 + 0,5 l/ha</t>
  </si>
  <si>
    <t>Raiffeisen</t>
  </si>
  <si>
    <t>Gala</t>
  </si>
  <si>
    <t>12.06.</t>
  </si>
  <si>
    <t>Apolo</t>
  </si>
  <si>
    <t>14.06.</t>
  </si>
  <si>
    <t>Focus Ultra</t>
  </si>
  <si>
    <t>Lidija</t>
  </si>
  <si>
    <t>I/II</t>
  </si>
  <si>
    <t xml:space="preserve">žetva </t>
  </si>
  <si>
    <t>01.10.</t>
  </si>
  <si>
    <t>BL</t>
  </si>
  <si>
    <t>Sonja</t>
  </si>
  <si>
    <t>prosjek</t>
  </si>
  <si>
    <t>NAPOMENA</t>
  </si>
  <si>
    <t>zbog greške u zaštiti od korova Bahia i Laura nisu vagane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</si>
</sst>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6" fontId="4" fillId="0" borderId="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E1" workbookViewId="0">
      <selection activeCell="L21" sqref="L21"/>
    </sheetView>
  </sheetViews>
  <sheetFormatPr defaultColWidth="9.109375" defaultRowHeight="20.100000000000001" customHeight="1" x14ac:dyDescent="0.3"/>
  <cols>
    <col min="1" max="1" width="2.33203125" style="1" customWidth="1"/>
    <col min="2" max="2" width="8.44140625" style="1" customWidth="1"/>
    <col min="3" max="3" width="15.5546875" style="1" customWidth="1"/>
    <col min="4" max="4" width="15.6640625" style="1" customWidth="1"/>
    <col min="5" max="5" width="11.5546875" style="1" customWidth="1"/>
    <col min="6" max="6" width="15.5546875" style="2" customWidth="1"/>
    <col min="7" max="7" width="12.6640625" style="2" customWidth="1"/>
    <col min="8" max="9" width="12.6640625" style="1" customWidth="1"/>
    <col min="10" max="10" width="12.6640625" style="3" customWidth="1"/>
    <col min="11" max="12" width="12.6640625" style="1" customWidth="1"/>
    <col min="13" max="13" width="15.6640625" style="4" customWidth="1"/>
    <col min="14" max="15" width="15.6640625" style="1" customWidth="1"/>
    <col min="16" max="16" width="17.88671875" style="1" customWidth="1"/>
    <col min="17" max="17" width="19.44140625" style="5" customWidth="1"/>
    <col min="18" max="16384" width="9.109375" style="1"/>
  </cols>
  <sheetData>
    <row r="1" spans="1:18" ht="18.600000000000001" thickBot="1" x14ac:dyDescent="0.35"/>
    <row r="2" spans="1:18" ht="18.600000000000001" thickBot="1" x14ac:dyDescent="0.35">
      <c r="B2" s="6" t="s">
        <v>0</v>
      </c>
      <c r="C2" s="7"/>
      <c r="D2" s="7"/>
      <c r="E2" s="7"/>
      <c r="F2" s="7"/>
      <c r="G2" s="7"/>
      <c r="H2" s="7"/>
      <c r="I2" s="8"/>
      <c r="J2" s="6" t="s">
        <v>1</v>
      </c>
      <c r="K2" s="8"/>
    </row>
    <row r="3" spans="1:18" ht="18.600000000000001" thickBot="1" x14ac:dyDescent="0.35">
      <c r="B3" s="9"/>
      <c r="C3" s="9"/>
      <c r="D3" s="9"/>
      <c r="E3" s="9"/>
      <c r="F3" s="10"/>
      <c r="G3" s="10"/>
      <c r="H3" s="9"/>
      <c r="I3" s="9"/>
      <c r="J3" s="11"/>
      <c r="K3" s="9"/>
    </row>
    <row r="4" spans="1:18" s="12" customFormat="1" ht="18" x14ac:dyDescent="0.3">
      <c r="B4" s="13" t="s">
        <v>2</v>
      </c>
      <c r="C4" s="14" t="s">
        <v>3</v>
      </c>
      <c r="D4" s="14" t="s">
        <v>4</v>
      </c>
      <c r="E4" s="14" t="s">
        <v>5</v>
      </c>
      <c r="F4" s="15" t="s">
        <v>6</v>
      </c>
      <c r="G4" s="16" t="s">
        <v>7</v>
      </c>
      <c r="H4" s="17" t="s">
        <v>8</v>
      </c>
      <c r="I4" s="18" t="s">
        <v>9</v>
      </c>
      <c r="J4" s="16" t="s">
        <v>10</v>
      </c>
      <c r="K4" s="15"/>
      <c r="M4" s="19" t="s">
        <v>11</v>
      </c>
      <c r="N4" s="20" t="s">
        <v>12</v>
      </c>
      <c r="O4" s="21"/>
      <c r="P4" s="21"/>
      <c r="Q4" s="22"/>
    </row>
    <row r="5" spans="1:18" s="12" customFormat="1" ht="18.600000000000001" thickBot="1" x14ac:dyDescent="0.35">
      <c r="B5" s="23"/>
      <c r="C5" s="24"/>
      <c r="D5" s="24"/>
      <c r="E5" s="24"/>
      <c r="F5" s="25"/>
      <c r="G5" s="26"/>
      <c r="H5" s="27"/>
      <c r="I5" s="28"/>
      <c r="J5" s="29" t="s">
        <v>13</v>
      </c>
      <c r="K5" s="30" t="s">
        <v>14</v>
      </c>
      <c r="M5" s="19" t="s">
        <v>15</v>
      </c>
      <c r="N5" s="31" t="s">
        <v>16</v>
      </c>
      <c r="O5" s="21"/>
      <c r="P5" s="21"/>
      <c r="Q5" s="22"/>
    </row>
    <row r="6" spans="1:18" ht="18" x14ac:dyDescent="0.3">
      <c r="B6" s="32">
        <v>1</v>
      </c>
      <c r="C6" s="33" t="s">
        <v>17</v>
      </c>
      <c r="D6" s="33" t="s">
        <v>18</v>
      </c>
      <c r="E6" s="33" t="s">
        <v>19</v>
      </c>
      <c r="F6" s="34">
        <v>500</v>
      </c>
      <c r="G6" s="35">
        <v>780</v>
      </c>
      <c r="H6" s="33">
        <v>16.399999999999999</v>
      </c>
      <c r="I6" s="36">
        <v>342</v>
      </c>
      <c r="J6" s="37">
        <f>I6/G6*10000</f>
        <v>4384.6153846153848</v>
      </c>
      <c r="K6" s="38">
        <f>(100-H6)/87*J6</f>
        <v>4213.2625994694963</v>
      </c>
      <c r="M6" s="39" t="s">
        <v>20</v>
      </c>
      <c r="N6" s="40" t="s">
        <v>21</v>
      </c>
      <c r="O6" s="41" t="s">
        <v>22</v>
      </c>
      <c r="P6" s="42" t="s">
        <v>23</v>
      </c>
      <c r="Q6" s="43" t="s">
        <v>24</v>
      </c>
    </row>
    <row r="7" spans="1:18" ht="18" x14ac:dyDescent="0.3">
      <c r="B7" s="44">
        <v>2</v>
      </c>
      <c r="C7" s="45" t="s">
        <v>25</v>
      </c>
      <c r="D7" s="46" t="s">
        <v>26</v>
      </c>
      <c r="E7" s="46" t="s">
        <v>19</v>
      </c>
      <c r="F7" s="47">
        <v>500</v>
      </c>
      <c r="G7" s="48">
        <v>780</v>
      </c>
      <c r="H7" s="46">
        <v>15.4</v>
      </c>
      <c r="I7" s="49">
        <v>337</v>
      </c>
      <c r="J7" s="50">
        <f t="shared" ref="J7:J15" si="0">I7/G7*10000</f>
        <v>4320.5128205128203</v>
      </c>
      <c r="K7" s="51">
        <f t="shared" ref="K7:K15" si="1">(100-H7)/87*J7</f>
        <v>4201.326259946949</v>
      </c>
      <c r="M7" s="52"/>
      <c r="N7" s="53"/>
      <c r="O7" s="53"/>
      <c r="P7" s="42" t="s">
        <v>27</v>
      </c>
      <c r="Q7" s="43" t="s">
        <v>28</v>
      </c>
    </row>
    <row r="8" spans="1:18" ht="18" x14ac:dyDescent="0.3">
      <c r="B8" s="44">
        <v>3</v>
      </c>
      <c r="C8" s="54"/>
      <c r="D8" s="46" t="s">
        <v>29</v>
      </c>
      <c r="E8" s="46" t="s">
        <v>19</v>
      </c>
      <c r="F8" s="47">
        <v>500</v>
      </c>
      <c r="G8" s="48">
        <v>780</v>
      </c>
      <c r="H8" s="46">
        <v>15.3</v>
      </c>
      <c r="I8" s="49">
        <v>311</v>
      </c>
      <c r="J8" s="50">
        <f t="shared" si="0"/>
        <v>3987.1794871794873</v>
      </c>
      <c r="K8" s="51">
        <f t="shared" si="1"/>
        <v>3881.7712938402597</v>
      </c>
      <c r="M8" s="55" t="s">
        <v>30</v>
      </c>
      <c r="N8" s="40" t="s">
        <v>31</v>
      </c>
      <c r="O8" s="40" t="s">
        <v>32</v>
      </c>
      <c r="P8" s="56" t="s">
        <v>33</v>
      </c>
      <c r="Q8" s="57" t="s">
        <v>34</v>
      </c>
    </row>
    <row r="9" spans="1:18" ht="18.600000000000001" thickBot="1" x14ac:dyDescent="0.35">
      <c r="B9" s="58">
        <v>4</v>
      </c>
      <c r="C9" s="59"/>
      <c r="D9" s="60" t="s">
        <v>35</v>
      </c>
      <c r="E9" s="60" t="s">
        <v>19</v>
      </c>
      <c r="F9" s="61">
        <v>500</v>
      </c>
      <c r="G9" s="62">
        <v>780</v>
      </c>
      <c r="H9" s="60">
        <v>15.2</v>
      </c>
      <c r="I9" s="63">
        <v>370</v>
      </c>
      <c r="J9" s="64">
        <f t="shared" si="0"/>
        <v>4743.5897435897432</v>
      </c>
      <c r="K9" s="65">
        <f t="shared" si="1"/>
        <v>4623.636899498968</v>
      </c>
      <c r="M9" s="66"/>
      <c r="N9" s="41"/>
      <c r="O9" s="41"/>
      <c r="P9" s="42" t="s">
        <v>36</v>
      </c>
      <c r="Q9" s="43" t="s">
        <v>37</v>
      </c>
    </row>
    <row r="10" spans="1:18" ht="18.600000000000001" thickBot="1" x14ac:dyDescent="0.35">
      <c r="B10" s="67">
        <v>5</v>
      </c>
      <c r="C10" s="68" t="s">
        <v>38</v>
      </c>
      <c r="D10" s="68" t="s">
        <v>39</v>
      </c>
      <c r="E10" s="68" t="s">
        <v>40</v>
      </c>
      <c r="F10" s="69">
        <v>500</v>
      </c>
      <c r="G10" s="70">
        <v>780</v>
      </c>
      <c r="H10" s="68" t="s">
        <v>41</v>
      </c>
      <c r="I10" s="71" t="s">
        <v>41</v>
      </c>
      <c r="J10" s="72" t="s">
        <v>41</v>
      </c>
      <c r="K10" s="73" t="s">
        <v>41</v>
      </c>
      <c r="M10" s="66"/>
      <c r="N10" s="53"/>
      <c r="O10" s="53"/>
      <c r="P10" s="42" t="s">
        <v>42</v>
      </c>
      <c r="Q10" s="43" t="s">
        <v>43</v>
      </c>
    </row>
    <row r="11" spans="1:18" ht="18" x14ac:dyDescent="0.3">
      <c r="B11" s="32">
        <v>6</v>
      </c>
      <c r="C11" s="33" t="s">
        <v>17</v>
      </c>
      <c r="D11" s="33" t="s">
        <v>44</v>
      </c>
      <c r="E11" s="33" t="s">
        <v>45</v>
      </c>
      <c r="F11" s="34">
        <v>450</v>
      </c>
      <c r="G11" s="35">
        <v>780</v>
      </c>
      <c r="H11" s="33" t="s">
        <v>41</v>
      </c>
      <c r="I11" s="36" t="s">
        <v>41</v>
      </c>
      <c r="J11" s="74" t="s">
        <v>41</v>
      </c>
      <c r="K11" s="75" t="s">
        <v>41</v>
      </c>
      <c r="M11" s="66"/>
      <c r="N11" s="42" t="s">
        <v>46</v>
      </c>
      <c r="O11" s="40" t="s">
        <v>47</v>
      </c>
      <c r="P11" s="42" t="s">
        <v>48</v>
      </c>
      <c r="Q11" s="43" t="s">
        <v>49</v>
      </c>
    </row>
    <row r="12" spans="1:18" ht="18" x14ac:dyDescent="0.3">
      <c r="B12" s="44">
        <v>7</v>
      </c>
      <c r="C12" s="46" t="s">
        <v>50</v>
      </c>
      <c r="D12" s="46" t="s">
        <v>51</v>
      </c>
      <c r="E12" s="46" t="s">
        <v>45</v>
      </c>
      <c r="F12" s="47">
        <v>600</v>
      </c>
      <c r="G12" s="48">
        <v>780</v>
      </c>
      <c r="H12" s="46">
        <v>16.2</v>
      </c>
      <c r="I12" s="49">
        <v>375</v>
      </c>
      <c r="J12" s="50">
        <f t="shared" si="0"/>
        <v>4807.6923076923076</v>
      </c>
      <c r="K12" s="51">
        <f t="shared" si="1"/>
        <v>4630.8576480990278</v>
      </c>
      <c r="M12" s="66"/>
      <c r="N12" s="42" t="s">
        <v>52</v>
      </c>
      <c r="O12" s="41"/>
      <c r="P12" s="42" t="s">
        <v>48</v>
      </c>
      <c r="Q12" s="43" t="s">
        <v>49</v>
      </c>
    </row>
    <row r="13" spans="1:18" ht="18.600000000000001" thickBot="1" x14ac:dyDescent="0.35">
      <c r="B13" s="58">
        <v>8</v>
      </c>
      <c r="C13" s="60" t="s">
        <v>25</v>
      </c>
      <c r="D13" s="60" t="s">
        <v>53</v>
      </c>
      <c r="E13" s="60" t="s">
        <v>45</v>
      </c>
      <c r="F13" s="61">
        <v>450</v>
      </c>
      <c r="G13" s="62">
        <v>780</v>
      </c>
      <c r="H13" s="60">
        <v>15.2</v>
      </c>
      <c r="I13" s="63">
        <v>383</v>
      </c>
      <c r="J13" s="64">
        <f t="shared" si="0"/>
        <v>4910.2564102564102</v>
      </c>
      <c r="K13" s="65">
        <f t="shared" si="1"/>
        <v>4786.0890067786622</v>
      </c>
      <c r="M13" s="76"/>
      <c r="N13" s="42" t="s">
        <v>54</v>
      </c>
      <c r="O13" s="53"/>
      <c r="P13" s="42" t="s">
        <v>55</v>
      </c>
      <c r="Q13" s="43" t="s">
        <v>34</v>
      </c>
    </row>
    <row r="14" spans="1:18" ht="18" x14ac:dyDescent="0.3">
      <c r="B14" s="32">
        <v>9</v>
      </c>
      <c r="C14" s="33" t="s">
        <v>17</v>
      </c>
      <c r="D14" s="33" t="s">
        <v>56</v>
      </c>
      <c r="E14" s="33" t="s">
        <v>57</v>
      </c>
      <c r="F14" s="34">
        <v>400</v>
      </c>
      <c r="G14" s="35">
        <v>780</v>
      </c>
      <c r="H14" s="33">
        <v>15.9</v>
      </c>
      <c r="I14" s="36">
        <v>320</v>
      </c>
      <c r="J14" s="37">
        <f t="shared" si="0"/>
        <v>4102.5641025641025</v>
      </c>
      <c r="K14" s="38">
        <f t="shared" si="1"/>
        <v>3965.8119658119654</v>
      </c>
      <c r="M14" s="77" t="s">
        <v>58</v>
      </c>
      <c r="N14" s="42" t="s">
        <v>59</v>
      </c>
      <c r="O14" s="78"/>
      <c r="P14" s="78"/>
      <c r="Q14" s="79"/>
    </row>
    <row r="15" spans="1:18" ht="18.600000000000001" thickBot="1" x14ac:dyDescent="0.35">
      <c r="B15" s="58">
        <v>10</v>
      </c>
      <c r="C15" s="60" t="s">
        <v>60</v>
      </c>
      <c r="D15" s="60" t="s">
        <v>61</v>
      </c>
      <c r="E15" s="60" t="s">
        <v>57</v>
      </c>
      <c r="F15" s="61">
        <v>600</v>
      </c>
      <c r="G15" s="62">
        <v>780</v>
      </c>
      <c r="H15" s="60">
        <v>19.7</v>
      </c>
      <c r="I15" s="63">
        <v>330</v>
      </c>
      <c r="J15" s="64">
        <f t="shared" si="0"/>
        <v>4230.7692307692305</v>
      </c>
      <c r="K15" s="65">
        <f t="shared" si="1"/>
        <v>3904.9513704686115</v>
      </c>
      <c r="M15" s="80"/>
      <c r="N15" s="78"/>
      <c r="O15" s="78"/>
      <c r="P15" s="78"/>
      <c r="Q15" s="79"/>
    </row>
    <row r="16" spans="1:18" s="12" customFormat="1" ht="18.600000000000001" thickBot="1" x14ac:dyDescent="0.35">
      <c r="A16" s="9"/>
      <c r="B16" s="81" t="s">
        <v>62</v>
      </c>
      <c r="C16" s="82"/>
      <c r="D16" s="82"/>
      <c r="E16" s="82"/>
      <c r="F16" s="82"/>
      <c r="G16" s="83"/>
      <c r="H16" s="84">
        <f>AVERAGE(H6:H15)</f>
        <v>16.162500000000001</v>
      </c>
      <c r="I16" s="85"/>
      <c r="J16" s="86">
        <f t="shared" ref="J16:K16" si="2">AVERAGE(J6:J15)</f>
        <v>4435.8974358974356</v>
      </c>
      <c r="K16" s="73">
        <f t="shared" si="2"/>
        <v>4275.9633804892428</v>
      </c>
      <c r="L16" s="9"/>
      <c r="M16" s="87"/>
      <c r="N16" s="9"/>
      <c r="O16" s="9"/>
      <c r="P16" s="9"/>
      <c r="Q16" s="88"/>
      <c r="R16" s="9"/>
    </row>
    <row r="17" spans="1:18" ht="18" x14ac:dyDescent="0.3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89"/>
      <c r="M17" s="92"/>
      <c r="N17" s="89"/>
      <c r="O17" s="89"/>
      <c r="P17" s="89"/>
      <c r="Q17" s="93"/>
      <c r="R17" s="89"/>
    </row>
    <row r="18" spans="1:18" ht="18" x14ac:dyDescent="0.3">
      <c r="A18" s="89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89"/>
      <c r="M18" s="92"/>
      <c r="N18" s="89"/>
      <c r="O18" s="89"/>
      <c r="P18" s="89"/>
      <c r="Q18" s="93"/>
      <c r="R18" s="89"/>
    </row>
    <row r="19" spans="1:18" ht="18" x14ac:dyDescent="0.3">
      <c r="A19" s="89"/>
      <c r="B19" s="94" t="s">
        <v>63</v>
      </c>
      <c r="C19" s="94"/>
      <c r="D19" s="89"/>
      <c r="E19" s="89"/>
      <c r="F19" s="95"/>
      <c r="G19" s="95"/>
      <c r="H19" s="89"/>
      <c r="I19" s="89"/>
      <c r="J19" s="96"/>
      <c r="K19" s="89"/>
      <c r="L19" s="89"/>
      <c r="M19" s="92"/>
      <c r="N19" s="89"/>
      <c r="O19" s="89"/>
      <c r="P19" s="89"/>
      <c r="Q19" s="93"/>
      <c r="R19" s="89"/>
    </row>
    <row r="20" spans="1:18" ht="18" x14ac:dyDescent="0.3">
      <c r="A20" s="89"/>
      <c r="B20" s="94" t="s">
        <v>64</v>
      </c>
      <c r="C20" s="94"/>
      <c r="D20" s="94"/>
      <c r="E20" s="94"/>
      <c r="F20" s="94"/>
      <c r="G20" s="94"/>
      <c r="H20" s="89"/>
      <c r="I20" s="89"/>
      <c r="J20" s="96"/>
      <c r="K20" s="89"/>
      <c r="L20" s="89"/>
      <c r="M20" s="1"/>
      <c r="O20" s="89"/>
      <c r="P20" s="89"/>
      <c r="Q20" s="93"/>
      <c r="R20" s="89"/>
    </row>
  </sheetData>
  <mergeCells count="22">
    <mergeCell ref="B16:G16"/>
    <mergeCell ref="B19:C19"/>
    <mergeCell ref="B20:G20"/>
    <mergeCell ref="J4:K4"/>
    <mergeCell ref="M6:M7"/>
    <mergeCell ref="N6:N7"/>
    <mergeCell ref="O6:O7"/>
    <mergeCell ref="C7:C9"/>
    <mergeCell ref="M8:M13"/>
    <mergeCell ref="N8:N10"/>
    <mergeCell ref="O8:O10"/>
    <mergeCell ref="O11:O13"/>
    <mergeCell ref="B2:I2"/>
    <mergeCell ref="J2:K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2020-12-24T08:34:52Z</dcterms:modified>
</cp:coreProperties>
</file>