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51" i="1" l="1"/>
  <c r="N46" i="1" l="1"/>
  <c r="J51" i="1"/>
  <c r="K51" i="1"/>
  <c r="L51" i="1"/>
  <c r="I51" i="1"/>
  <c r="J46" i="1"/>
  <c r="K46" i="1"/>
  <c r="L46" i="1"/>
  <c r="I46" i="1"/>
  <c r="N27" i="1"/>
  <c r="M27" i="1"/>
  <c r="J19" i="1"/>
  <c r="K19" i="1"/>
  <c r="L19" i="1"/>
  <c r="I19" i="1"/>
  <c r="M50" i="1"/>
  <c r="N50" i="1" s="1"/>
  <c r="M49" i="1"/>
  <c r="N49" i="1" s="1"/>
  <c r="M48" i="1"/>
  <c r="N48" i="1" s="1"/>
  <c r="N51" i="1" s="1"/>
  <c r="M47" i="1"/>
  <c r="N47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N19" i="1" l="1"/>
  <c r="M46" i="1"/>
  <c r="M19" i="1"/>
</calcChain>
</file>

<file path=xl/sharedStrings.xml><?xml version="1.0" encoding="utf-8"?>
<sst xmlns="http://schemas.openxmlformats.org/spreadsheetml/2006/main" count="94" uniqueCount="73">
  <si>
    <t>vrsta</t>
  </si>
  <si>
    <t>distributer</t>
  </si>
  <si>
    <t>sjemenska kuća</t>
  </si>
  <si>
    <t>sorta</t>
  </si>
  <si>
    <t>norma sjetve</t>
  </si>
  <si>
    <t>vlaga %</t>
  </si>
  <si>
    <t>kg</t>
  </si>
  <si>
    <t>prinos</t>
  </si>
  <si>
    <t>kg/ha</t>
  </si>
  <si>
    <t>sirovo</t>
  </si>
  <si>
    <t>ječam</t>
  </si>
  <si>
    <t>bc</t>
  </si>
  <si>
    <t>favorit</t>
  </si>
  <si>
    <t>srećko</t>
  </si>
  <si>
    <t>gospodar</t>
  </si>
  <si>
    <t>syngenta</t>
  </si>
  <si>
    <t>jallon</t>
  </si>
  <si>
    <t>rapić</t>
  </si>
  <si>
    <t>zp</t>
  </si>
  <si>
    <t>nektar</t>
  </si>
  <si>
    <t>golić</t>
  </si>
  <si>
    <t>ns</t>
  </si>
  <si>
    <t>nonius</t>
  </si>
  <si>
    <t xml:space="preserve">ns 565 </t>
  </si>
  <si>
    <t>os</t>
  </si>
  <si>
    <t>maxim</t>
  </si>
  <si>
    <t>bingo</t>
  </si>
  <si>
    <t>predator</t>
  </si>
  <si>
    <t>panonac</t>
  </si>
  <si>
    <t>bl</t>
  </si>
  <si>
    <t>oziris</t>
  </si>
  <si>
    <t>vitez</t>
  </si>
  <si>
    <t>pšenica</t>
  </si>
  <si>
    <t>anica</t>
  </si>
  <si>
    <t>darija</t>
  </si>
  <si>
    <t>ljepotica</t>
  </si>
  <si>
    <t>mandica</t>
  </si>
  <si>
    <t>opsesija</t>
  </si>
  <si>
    <t>ingenio</t>
  </si>
  <si>
    <t>falado</t>
  </si>
  <si>
    <t>aurelia</t>
  </si>
  <si>
    <t>zvezdana</t>
  </si>
  <si>
    <t>ilina</t>
  </si>
  <si>
    <t>obala</t>
  </si>
  <si>
    <t>mila</t>
  </si>
  <si>
    <t>simonida</t>
  </si>
  <si>
    <t>igra</t>
  </si>
  <si>
    <t>grivna</t>
  </si>
  <si>
    <t>rani otkos</t>
  </si>
  <si>
    <t>kraljica</t>
  </si>
  <si>
    <t>tika taka</t>
  </si>
  <si>
    <t>silvija</t>
  </si>
  <si>
    <t>el nino</t>
  </si>
  <si>
    <t>nova bosanka</t>
  </si>
  <si>
    <t>agromarket</t>
  </si>
  <si>
    <t>kws</t>
  </si>
  <si>
    <t>foxyl</t>
  </si>
  <si>
    <t>farinelli</t>
  </si>
  <si>
    <t>caussade semences</t>
  </si>
  <si>
    <t>sosthene</t>
  </si>
  <si>
    <t>sothys</t>
  </si>
  <si>
    <t>tritikale</t>
  </si>
  <si>
    <t>goran</t>
  </si>
  <si>
    <t>gabrio</t>
  </si>
  <si>
    <t>odisej</t>
  </si>
  <si>
    <t>tulus</t>
  </si>
  <si>
    <t>oskar</t>
  </si>
  <si>
    <t>prosjek ječam</t>
  </si>
  <si>
    <t>prosjek tritikale</t>
  </si>
  <si>
    <r>
      <t>P m</t>
    </r>
    <r>
      <rPr>
        <sz val="10"/>
        <rFont val="Calibri"/>
        <family val="2"/>
      </rPr>
      <t>²</t>
    </r>
  </si>
  <si>
    <t>redni broj</t>
  </si>
  <si>
    <t>prosjek pšenice</t>
  </si>
  <si>
    <t>MO strnih žita - Dušanovo, Nova Topola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</si>
</sst>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25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3" fontId="4" fillId="2" borderId="36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" fontId="2" fillId="2" borderId="42" xfId="0" applyNumberFormat="1" applyFont="1" applyFill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51"/>
  <sheetViews>
    <sheetView tabSelected="1" zoomScaleNormal="100" workbookViewId="0">
      <selection activeCell="T24" sqref="T24"/>
    </sheetView>
  </sheetViews>
  <sheetFormatPr defaultRowHeight="15.75" x14ac:dyDescent="0.25"/>
  <cols>
    <col min="1" max="1" width="1.140625" style="1" customWidth="1"/>
    <col min="2" max="4" width="3.140625" style="1" customWidth="1"/>
    <col min="5" max="5" width="8.140625" style="1" bestFit="1" customWidth="1"/>
    <col min="6" max="6" width="11.5703125" style="1" bestFit="1" customWidth="1"/>
    <col min="7" max="7" width="19.85546875" style="1" bestFit="1" customWidth="1"/>
    <col min="8" max="8" width="14.7109375" style="1" customWidth="1"/>
    <col min="9" max="9" width="11.140625" style="1" bestFit="1" customWidth="1"/>
    <col min="10" max="10" width="7.7109375" style="2" customWidth="1"/>
    <col min="11" max="12" width="7.7109375" style="1" customWidth="1"/>
    <col min="13" max="14" width="12.7109375" style="1" customWidth="1"/>
    <col min="15" max="16384" width="9.140625" style="1"/>
  </cols>
  <sheetData>
    <row r="1" spans="3:14" ht="12" customHeight="1" thickBot="1" x14ac:dyDescent="0.3"/>
    <row r="2" spans="3:14" ht="17.25" customHeight="1" thickBot="1" x14ac:dyDescent="0.3">
      <c r="C2" s="53" t="s">
        <v>72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3:14" ht="9.75" customHeight="1" thickBot="1" x14ac:dyDescent="0.3"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</row>
    <row r="4" spans="3:14" x14ac:dyDescent="0.25">
      <c r="C4" s="75" t="s">
        <v>70</v>
      </c>
      <c r="D4" s="76"/>
      <c r="E4" s="81" t="s">
        <v>0</v>
      </c>
      <c r="F4" s="81" t="s">
        <v>1</v>
      </c>
      <c r="G4" s="83" t="s">
        <v>2</v>
      </c>
      <c r="H4" s="81" t="s">
        <v>3</v>
      </c>
      <c r="I4" s="5" t="s">
        <v>4</v>
      </c>
      <c r="J4" s="49" t="s">
        <v>69</v>
      </c>
      <c r="K4" s="51" t="s">
        <v>5</v>
      </c>
      <c r="L4" s="63" t="s">
        <v>6</v>
      </c>
      <c r="M4" s="65" t="s">
        <v>7</v>
      </c>
      <c r="N4" s="66"/>
    </row>
    <row r="5" spans="3:14" ht="16.5" thickBot="1" x14ac:dyDescent="0.3">
      <c r="C5" s="77"/>
      <c r="D5" s="78"/>
      <c r="E5" s="82"/>
      <c r="F5" s="82"/>
      <c r="G5" s="84"/>
      <c r="H5" s="82"/>
      <c r="I5" s="6" t="s">
        <v>8</v>
      </c>
      <c r="J5" s="50"/>
      <c r="K5" s="52"/>
      <c r="L5" s="64"/>
      <c r="M5" s="7" t="s">
        <v>9</v>
      </c>
      <c r="N5" s="8">
        <v>0.13</v>
      </c>
    </row>
    <row r="6" spans="3:14" ht="12.75" customHeight="1" x14ac:dyDescent="0.25">
      <c r="C6" s="9">
        <v>1</v>
      </c>
      <c r="D6" s="10">
        <v>1</v>
      </c>
      <c r="E6" s="67" t="s">
        <v>10</v>
      </c>
      <c r="F6" s="67" t="s">
        <v>11</v>
      </c>
      <c r="G6" s="67" t="s">
        <v>11</v>
      </c>
      <c r="H6" s="11" t="s">
        <v>12</v>
      </c>
      <c r="I6" s="11">
        <v>177</v>
      </c>
      <c r="J6" s="11">
        <v>792</v>
      </c>
      <c r="K6" s="12">
        <v>10.9</v>
      </c>
      <c r="L6" s="13">
        <v>689</v>
      </c>
      <c r="M6" s="14">
        <f>L6/J6*10000</f>
        <v>8699.4949494949487</v>
      </c>
      <c r="N6" s="15">
        <f>(100-K6)/(100-13)*M6</f>
        <v>8909.4827586206884</v>
      </c>
    </row>
    <row r="7" spans="3:14" ht="12.75" customHeight="1" x14ac:dyDescent="0.25">
      <c r="C7" s="16">
        <v>2</v>
      </c>
      <c r="D7" s="17">
        <v>2</v>
      </c>
      <c r="E7" s="62"/>
      <c r="F7" s="62"/>
      <c r="G7" s="62"/>
      <c r="H7" s="18" t="s">
        <v>13</v>
      </c>
      <c r="I7" s="18">
        <v>224</v>
      </c>
      <c r="J7" s="18">
        <v>396</v>
      </c>
      <c r="K7" s="19">
        <v>11.3</v>
      </c>
      <c r="L7" s="20">
        <v>326</v>
      </c>
      <c r="M7" s="21">
        <f t="shared" ref="M7:M50" si="0">L7/J7*10000</f>
        <v>8232.3232323232314</v>
      </c>
      <c r="N7" s="22">
        <f t="shared" ref="N7:N17" si="1">(100-K7)/(100-13)*M7</f>
        <v>8393.184720770927</v>
      </c>
    </row>
    <row r="8" spans="3:14" ht="12.75" customHeight="1" x14ac:dyDescent="0.25">
      <c r="C8" s="16">
        <v>3</v>
      </c>
      <c r="D8" s="17">
        <v>3</v>
      </c>
      <c r="E8" s="62"/>
      <c r="F8" s="62"/>
      <c r="G8" s="62"/>
      <c r="H8" s="18" t="s">
        <v>14</v>
      </c>
      <c r="I8" s="18">
        <v>289</v>
      </c>
      <c r="J8" s="18">
        <v>396</v>
      </c>
      <c r="K8" s="19">
        <v>11.4</v>
      </c>
      <c r="L8" s="20">
        <v>334</v>
      </c>
      <c r="M8" s="21">
        <f t="shared" si="0"/>
        <v>8434.3434343434346</v>
      </c>
      <c r="N8" s="22">
        <f t="shared" si="1"/>
        <v>8589.457796354347</v>
      </c>
    </row>
    <row r="9" spans="3:14" ht="12.75" customHeight="1" x14ac:dyDescent="0.25">
      <c r="C9" s="16">
        <v>4</v>
      </c>
      <c r="D9" s="17">
        <v>4</v>
      </c>
      <c r="E9" s="62"/>
      <c r="F9" s="18" t="s">
        <v>15</v>
      </c>
      <c r="G9" s="18" t="s">
        <v>15</v>
      </c>
      <c r="H9" s="18" t="s">
        <v>16</v>
      </c>
      <c r="I9" s="18">
        <v>151</v>
      </c>
      <c r="J9" s="18">
        <v>396</v>
      </c>
      <c r="K9" s="19">
        <v>10.3</v>
      </c>
      <c r="L9" s="20">
        <v>341</v>
      </c>
      <c r="M9" s="21">
        <f t="shared" si="0"/>
        <v>8611.1111111111113</v>
      </c>
      <c r="N9" s="22">
        <f t="shared" si="1"/>
        <v>8878.3524904214555</v>
      </c>
    </row>
    <row r="10" spans="3:14" ht="12.75" customHeight="1" x14ac:dyDescent="0.25">
      <c r="C10" s="16">
        <v>5</v>
      </c>
      <c r="D10" s="17">
        <v>5</v>
      </c>
      <c r="E10" s="62"/>
      <c r="F10" s="18" t="s">
        <v>17</v>
      </c>
      <c r="G10" s="18" t="s">
        <v>18</v>
      </c>
      <c r="H10" s="18" t="s">
        <v>19</v>
      </c>
      <c r="I10" s="18">
        <v>276</v>
      </c>
      <c r="J10" s="18">
        <v>396</v>
      </c>
      <c r="K10" s="19">
        <v>10.4</v>
      </c>
      <c r="L10" s="20">
        <v>314</v>
      </c>
      <c r="M10" s="21">
        <f t="shared" si="0"/>
        <v>7929.2929292929293</v>
      </c>
      <c r="N10" s="22">
        <f t="shared" si="1"/>
        <v>8166.2603041913389</v>
      </c>
    </row>
    <row r="11" spans="3:14" ht="12.75" customHeight="1" x14ac:dyDescent="0.25">
      <c r="C11" s="16">
        <v>6</v>
      </c>
      <c r="D11" s="17">
        <v>6</v>
      </c>
      <c r="E11" s="62"/>
      <c r="F11" s="62" t="s">
        <v>20</v>
      </c>
      <c r="G11" s="62" t="s">
        <v>21</v>
      </c>
      <c r="H11" s="18" t="s">
        <v>22</v>
      </c>
      <c r="I11" s="18">
        <v>249</v>
      </c>
      <c r="J11" s="18">
        <v>396</v>
      </c>
      <c r="K11" s="19">
        <v>9.9</v>
      </c>
      <c r="L11" s="20">
        <v>320</v>
      </c>
      <c r="M11" s="21">
        <f t="shared" si="0"/>
        <v>8080.8080808080804</v>
      </c>
      <c r="N11" s="22">
        <f t="shared" si="1"/>
        <v>8368.7449204690583</v>
      </c>
    </row>
    <row r="12" spans="3:14" ht="12.75" customHeight="1" x14ac:dyDescent="0.25">
      <c r="C12" s="16">
        <v>7</v>
      </c>
      <c r="D12" s="17">
        <v>7</v>
      </c>
      <c r="E12" s="62"/>
      <c r="F12" s="62"/>
      <c r="G12" s="62"/>
      <c r="H12" s="18" t="s">
        <v>23</v>
      </c>
      <c r="I12" s="18">
        <v>278</v>
      </c>
      <c r="J12" s="18">
        <v>396</v>
      </c>
      <c r="K12" s="19">
        <v>10.3</v>
      </c>
      <c r="L12" s="20">
        <v>346</v>
      </c>
      <c r="M12" s="21">
        <f t="shared" si="0"/>
        <v>8737.3737373737367</v>
      </c>
      <c r="N12" s="22">
        <f t="shared" si="1"/>
        <v>9008.5336119818876</v>
      </c>
    </row>
    <row r="13" spans="3:14" ht="12.75" customHeight="1" x14ac:dyDescent="0.25">
      <c r="C13" s="16">
        <v>8</v>
      </c>
      <c r="D13" s="17">
        <v>8</v>
      </c>
      <c r="E13" s="62"/>
      <c r="F13" s="62"/>
      <c r="G13" s="62" t="s">
        <v>24</v>
      </c>
      <c r="H13" s="18" t="s">
        <v>25</v>
      </c>
      <c r="I13" s="18">
        <v>293</v>
      </c>
      <c r="J13" s="18">
        <v>396</v>
      </c>
      <c r="K13" s="19">
        <v>10.4</v>
      </c>
      <c r="L13" s="20">
        <v>348</v>
      </c>
      <c r="M13" s="21">
        <f t="shared" si="0"/>
        <v>8787.878787878788</v>
      </c>
      <c r="N13" s="22">
        <f t="shared" si="1"/>
        <v>9050.5050505050513</v>
      </c>
    </row>
    <row r="14" spans="3:14" ht="12.75" customHeight="1" x14ac:dyDescent="0.25">
      <c r="C14" s="16">
        <v>9</v>
      </c>
      <c r="D14" s="17">
        <v>9</v>
      </c>
      <c r="E14" s="62"/>
      <c r="F14" s="62"/>
      <c r="G14" s="62"/>
      <c r="H14" s="18" t="s">
        <v>26</v>
      </c>
      <c r="I14" s="18">
        <v>240</v>
      </c>
      <c r="J14" s="18">
        <v>396</v>
      </c>
      <c r="K14" s="19">
        <v>11.1</v>
      </c>
      <c r="L14" s="20">
        <v>374</v>
      </c>
      <c r="M14" s="21">
        <f t="shared" si="0"/>
        <v>9444.4444444444434</v>
      </c>
      <c r="N14" s="22">
        <f t="shared" si="1"/>
        <v>9650.7024265644941</v>
      </c>
    </row>
    <row r="15" spans="3:14" ht="12.75" customHeight="1" x14ac:dyDescent="0.25">
      <c r="C15" s="16">
        <v>10</v>
      </c>
      <c r="D15" s="17">
        <v>10</v>
      </c>
      <c r="E15" s="62"/>
      <c r="F15" s="62"/>
      <c r="G15" s="62"/>
      <c r="H15" s="18" t="s">
        <v>27</v>
      </c>
      <c r="I15" s="18">
        <v>244</v>
      </c>
      <c r="J15" s="18">
        <v>396</v>
      </c>
      <c r="K15" s="19">
        <v>10.4</v>
      </c>
      <c r="L15" s="20">
        <v>333</v>
      </c>
      <c r="M15" s="21">
        <f t="shared" si="0"/>
        <v>8409.0909090909099</v>
      </c>
      <c r="N15" s="22">
        <f t="shared" si="1"/>
        <v>8660.3970741901776</v>
      </c>
    </row>
    <row r="16" spans="3:14" ht="12.75" customHeight="1" x14ac:dyDescent="0.25">
      <c r="C16" s="16">
        <v>11</v>
      </c>
      <c r="D16" s="17">
        <v>11</v>
      </c>
      <c r="E16" s="62"/>
      <c r="F16" s="62"/>
      <c r="G16" s="62"/>
      <c r="H16" s="18" t="s">
        <v>28</v>
      </c>
      <c r="I16" s="18">
        <v>222</v>
      </c>
      <c r="J16" s="18">
        <v>396</v>
      </c>
      <c r="K16" s="19">
        <v>9.8000000000000007</v>
      </c>
      <c r="L16" s="20">
        <v>332</v>
      </c>
      <c r="M16" s="21">
        <f t="shared" si="0"/>
        <v>8383.8383838383834</v>
      </c>
      <c r="N16" s="22">
        <f t="shared" si="1"/>
        <v>8692.2094508301398</v>
      </c>
    </row>
    <row r="17" spans="3:14" ht="12.75" customHeight="1" x14ac:dyDescent="0.25">
      <c r="C17" s="16">
        <v>12</v>
      </c>
      <c r="D17" s="17">
        <v>12</v>
      </c>
      <c r="E17" s="62"/>
      <c r="F17" s="62" t="s">
        <v>29</v>
      </c>
      <c r="G17" s="62" t="s">
        <v>29</v>
      </c>
      <c r="H17" s="18" t="s">
        <v>30</v>
      </c>
      <c r="I17" s="18">
        <v>302</v>
      </c>
      <c r="J17" s="18">
        <v>396</v>
      </c>
      <c r="K17" s="19">
        <v>12.4</v>
      </c>
      <c r="L17" s="20">
        <v>227</v>
      </c>
      <c r="M17" s="21">
        <f t="shared" si="0"/>
        <v>5732.3232323232323</v>
      </c>
      <c r="N17" s="22">
        <f t="shared" si="1"/>
        <v>5771.856495994427</v>
      </c>
    </row>
    <row r="18" spans="3:14" ht="12.75" customHeight="1" thickBot="1" x14ac:dyDescent="0.3">
      <c r="C18" s="23">
        <v>13</v>
      </c>
      <c r="D18" s="24">
        <v>13</v>
      </c>
      <c r="E18" s="50"/>
      <c r="F18" s="50"/>
      <c r="G18" s="50"/>
      <c r="H18" s="6" t="s">
        <v>31</v>
      </c>
      <c r="I18" s="6">
        <v>233</v>
      </c>
      <c r="J18" s="6">
        <v>396</v>
      </c>
      <c r="K18" s="25">
        <v>10.199999999999999</v>
      </c>
      <c r="L18" s="26">
        <v>350</v>
      </c>
      <c r="M18" s="27">
        <f t="shared" si="0"/>
        <v>8838.3838383838392</v>
      </c>
      <c r="N18" s="28">
        <f>(100-K18)/(100-13)*M18</f>
        <v>9122.837571113434</v>
      </c>
    </row>
    <row r="19" spans="3:14" ht="13.5" customHeight="1" thickBot="1" x14ac:dyDescent="0.3">
      <c r="C19" s="56" t="s">
        <v>67</v>
      </c>
      <c r="D19" s="57"/>
      <c r="E19" s="57"/>
      <c r="F19" s="57"/>
      <c r="G19" s="57"/>
      <c r="H19" s="58"/>
      <c r="I19" s="29">
        <f>AVERAGE(I6:I18)</f>
        <v>244.46153846153845</v>
      </c>
      <c r="J19" s="29">
        <f t="shared" ref="J19:N19" si="2">AVERAGE(J6:J18)</f>
        <v>426.46153846153845</v>
      </c>
      <c r="K19" s="30">
        <f t="shared" si="2"/>
        <v>10.676923076923076</v>
      </c>
      <c r="L19" s="31">
        <f t="shared" si="2"/>
        <v>356.46153846153845</v>
      </c>
      <c r="M19" s="32">
        <f>AVERAGE(M6:M18)</f>
        <v>8332.362082362084</v>
      </c>
      <c r="N19" s="33">
        <f t="shared" si="2"/>
        <v>8558.6557440005708</v>
      </c>
    </row>
    <row r="20" spans="3:14" ht="12.75" customHeight="1" x14ac:dyDescent="0.25">
      <c r="C20" s="34">
        <v>14</v>
      </c>
      <c r="D20" s="5">
        <v>1</v>
      </c>
      <c r="E20" s="49" t="s">
        <v>32</v>
      </c>
      <c r="F20" s="49" t="s">
        <v>11</v>
      </c>
      <c r="G20" s="49" t="s">
        <v>11</v>
      </c>
      <c r="H20" s="5" t="s">
        <v>33</v>
      </c>
      <c r="I20" s="5">
        <v>280</v>
      </c>
      <c r="J20" s="5">
        <v>360</v>
      </c>
      <c r="K20" s="35">
        <v>12.5</v>
      </c>
      <c r="L20" s="36">
        <v>311</v>
      </c>
      <c r="M20" s="37">
        <f t="shared" si="0"/>
        <v>8638.8888888888887</v>
      </c>
      <c r="N20" s="38">
        <f t="shared" ref="N20:N50" si="3">(100-K20)/(100-13)*M20</f>
        <v>8688.5376756066416</v>
      </c>
    </row>
    <row r="21" spans="3:14" ht="12.75" customHeight="1" x14ac:dyDescent="0.25">
      <c r="C21" s="16">
        <v>15</v>
      </c>
      <c r="D21" s="18">
        <v>2</v>
      </c>
      <c r="E21" s="62"/>
      <c r="F21" s="62"/>
      <c r="G21" s="62"/>
      <c r="H21" s="18" t="s">
        <v>34</v>
      </c>
      <c r="I21" s="18">
        <v>287</v>
      </c>
      <c r="J21" s="18">
        <v>360</v>
      </c>
      <c r="K21" s="19">
        <v>12.4</v>
      </c>
      <c r="L21" s="20">
        <v>319</v>
      </c>
      <c r="M21" s="21">
        <f t="shared" si="0"/>
        <v>8861.1111111111113</v>
      </c>
      <c r="N21" s="22">
        <f t="shared" si="3"/>
        <v>8922.2222222222226</v>
      </c>
    </row>
    <row r="22" spans="3:14" ht="12.75" customHeight="1" x14ac:dyDescent="0.25">
      <c r="C22" s="16">
        <v>16</v>
      </c>
      <c r="D22" s="18">
        <v>3</v>
      </c>
      <c r="E22" s="62"/>
      <c r="F22" s="62"/>
      <c r="G22" s="62"/>
      <c r="H22" s="18" t="s">
        <v>35</v>
      </c>
      <c r="I22" s="18">
        <v>278</v>
      </c>
      <c r="J22" s="18">
        <v>360</v>
      </c>
      <c r="K22" s="19">
        <v>12.2</v>
      </c>
      <c r="L22" s="20">
        <v>339</v>
      </c>
      <c r="M22" s="21">
        <f t="shared" si="0"/>
        <v>9416.6666666666661</v>
      </c>
      <c r="N22" s="22">
        <f t="shared" si="3"/>
        <v>9503.2567049808422</v>
      </c>
    </row>
    <row r="23" spans="3:14" ht="12.75" customHeight="1" x14ac:dyDescent="0.25">
      <c r="C23" s="16">
        <v>17</v>
      </c>
      <c r="D23" s="18">
        <v>4</v>
      </c>
      <c r="E23" s="62"/>
      <c r="F23" s="62"/>
      <c r="G23" s="62"/>
      <c r="H23" s="18" t="s">
        <v>36</v>
      </c>
      <c r="I23" s="18">
        <v>251</v>
      </c>
      <c r="J23" s="18">
        <v>360</v>
      </c>
      <c r="K23" s="19">
        <v>12.7</v>
      </c>
      <c r="L23" s="20">
        <v>348</v>
      </c>
      <c r="M23" s="21">
        <f t="shared" si="0"/>
        <v>9666.6666666666661</v>
      </c>
      <c r="N23" s="22">
        <f t="shared" si="3"/>
        <v>9699.9999999999982</v>
      </c>
    </row>
    <row r="24" spans="3:14" ht="12.75" customHeight="1" x14ac:dyDescent="0.25">
      <c r="C24" s="16">
        <v>18</v>
      </c>
      <c r="D24" s="18">
        <v>5</v>
      </c>
      <c r="E24" s="62"/>
      <c r="F24" s="62"/>
      <c r="G24" s="62"/>
      <c r="H24" s="18" t="s">
        <v>37</v>
      </c>
      <c r="I24" s="18">
        <v>298</v>
      </c>
      <c r="J24" s="18">
        <v>360</v>
      </c>
      <c r="K24" s="19">
        <v>12.6</v>
      </c>
      <c r="L24" s="20">
        <v>336</v>
      </c>
      <c r="M24" s="21">
        <f t="shared" si="0"/>
        <v>9333.3333333333339</v>
      </c>
      <c r="N24" s="22">
        <f t="shared" si="3"/>
        <v>9376.2452107279714</v>
      </c>
    </row>
    <row r="25" spans="3:14" ht="12.75" customHeight="1" x14ac:dyDescent="0.25">
      <c r="C25" s="16">
        <v>19</v>
      </c>
      <c r="D25" s="18">
        <v>6</v>
      </c>
      <c r="E25" s="62"/>
      <c r="F25" s="71" t="s">
        <v>15</v>
      </c>
      <c r="G25" s="71" t="s">
        <v>15</v>
      </c>
      <c r="H25" s="18" t="s">
        <v>38</v>
      </c>
      <c r="I25" s="18">
        <v>242</v>
      </c>
      <c r="J25" s="18">
        <v>360</v>
      </c>
      <c r="K25" s="19">
        <v>11.9</v>
      </c>
      <c r="L25" s="20">
        <v>327</v>
      </c>
      <c r="M25" s="21">
        <f t="shared" si="0"/>
        <v>9083.3333333333339</v>
      </c>
      <c r="N25" s="22">
        <f t="shared" si="3"/>
        <v>9198.1800766283523</v>
      </c>
    </row>
    <row r="26" spans="3:14" ht="12.75" customHeight="1" x14ac:dyDescent="0.25">
      <c r="C26" s="16">
        <v>20</v>
      </c>
      <c r="D26" s="18">
        <v>7</v>
      </c>
      <c r="E26" s="62"/>
      <c r="F26" s="72"/>
      <c r="G26" s="72"/>
      <c r="H26" s="18" t="s">
        <v>39</v>
      </c>
      <c r="I26" s="18">
        <v>244</v>
      </c>
      <c r="J26" s="18">
        <v>360</v>
      </c>
      <c r="K26" s="19">
        <v>11.2</v>
      </c>
      <c r="L26" s="20">
        <v>324</v>
      </c>
      <c r="M26" s="21">
        <f t="shared" si="0"/>
        <v>9000</v>
      </c>
      <c r="N26" s="22">
        <f t="shared" si="3"/>
        <v>9186.2068965517246</v>
      </c>
    </row>
    <row r="27" spans="3:14" ht="12.75" customHeight="1" x14ac:dyDescent="0.25">
      <c r="C27" s="16">
        <v>21</v>
      </c>
      <c r="D27" s="18">
        <v>8</v>
      </c>
      <c r="E27" s="62"/>
      <c r="F27" s="67"/>
      <c r="G27" s="67"/>
      <c r="H27" s="18" t="s">
        <v>63</v>
      </c>
      <c r="I27" s="18">
        <v>262</v>
      </c>
      <c r="J27" s="18">
        <v>360</v>
      </c>
      <c r="K27" s="19">
        <v>11.2</v>
      </c>
      <c r="L27" s="20">
        <v>295</v>
      </c>
      <c r="M27" s="21">
        <f t="shared" ref="M27" si="4">L27/J27*10000</f>
        <v>8194.4444444444434</v>
      </c>
      <c r="N27" s="22">
        <f t="shared" ref="N27" si="5">(100-K27)/(100-13)*M27</f>
        <v>8363.984674329502</v>
      </c>
    </row>
    <row r="28" spans="3:14" ht="12.75" customHeight="1" x14ac:dyDescent="0.25">
      <c r="C28" s="16">
        <v>22</v>
      </c>
      <c r="D28" s="18">
        <v>9</v>
      </c>
      <c r="E28" s="62"/>
      <c r="F28" s="18" t="s">
        <v>17</v>
      </c>
      <c r="G28" s="18" t="s">
        <v>18</v>
      </c>
      <c r="H28" s="18" t="s">
        <v>40</v>
      </c>
      <c r="I28" s="18">
        <v>253</v>
      </c>
      <c r="J28" s="18">
        <v>360</v>
      </c>
      <c r="K28" s="19">
        <v>12.4</v>
      </c>
      <c r="L28" s="20">
        <v>307</v>
      </c>
      <c r="M28" s="21">
        <f t="shared" si="0"/>
        <v>8527.7777777777774</v>
      </c>
      <c r="N28" s="22">
        <f t="shared" si="3"/>
        <v>8586.5900383141761</v>
      </c>
    </row>
    <row r="29" spans="3:14" ht="12.75" customHeight="1" x14ac:dyDescent="0.25">
      <c r="C29" s="16">
        <v>23</v>
      </c>
      <c r="D29" s="18">
        <v>10</v>
      </c>
      <c r="E29" s="62"/>
      <c r="F29" s="62" t="s">
        <v>20</v>
      </c>
      <c r="G29" s="62" t="s">
        <v>21</v>
      </c>
      <c r="H29" s="18" t="s">
        <v>41</v>
      </c>
      <c r="I29" s="18">
        <v>291</v>
      </c>
      <c r="J29" s="18">
        <v>360</v>
      </c>
      <c r="K29" s="19">
        <v>13.1</v>
      </c>
      <c r="L29" s="20">
        <v>303</v>
      </c>
      <c r="M29" s="21">
        <f t="shared" si="0"/>
        <v>8416.6666666666661</v>
      </c>
      <c r="N29" s="22">
        <f t="shared" si="3"/>
        <v>8406.992337164751</v>
      </c>
    </row>
    <row r="30" spans="3:14" ht="12.75" customHeight="1" x14ac:dyDescent="0.25">
      <c r="C30" s="16">
        <v>24</v>
      </c>
      <c r="D30" s="18">
        <v>11</v>
      </c>
      <c r="E30" s="62"/>
      <c r="F30" s="62"/>
      <c r="G30" s="62"/>
      <c r="H30" s="18" t="s">
        <v>42</v>
      </c>
      <c r="I30" s="18">
        <v>280</v>
      </c>
      <c r="J30" s="18">
        <v>360</v>
      </c>
      <c r="K30" s="19">
        <v>12.8</v>
      </c>
      <c r="L30" s="20">
        <v>302</v>
      </c>
      <c r="M30" s="21">
        <f t="shared" si="0"/>
        <v>8388.8888888888887</v>
      </c>
      <c r="N30" s="22">
        <f t="shared" si="3"/>
        <v>8408.1736909323117</v>
      </c>
    </row>
    <row r="31" spans="3:14" ht="12.75" customHeight="1" x14ac:dyDescent="0.25">
      <c r="C31" s="16">
        <v>25</v>
      </c>
      <c r="D31" s="18">
        <v>12</v>
      </c>
      <c r="E31" s="62"/>
      <c r="F31" s="62"/>
      <c r="G31" s="62"/>
      <c r="H31" s="18" t="s">
        <v>43</v>
      </c>
      <c r="I31" s="18">
        <v>300</v>
      </c>
      <c r="J31" s="18">
        <v>360</v>
      </c>
      <c r="K31" s="19">
        <v>12.8</v>
      </c>
      <c r="L31" s="20">
        <v>279</v>
      </c>
      <c r="M31" s="21">
        <f t="shared" si="0"/>
        <v>7750</v>
      </c>
      <c r="N31" s="22">
        <f t="shared" si="3"/>
        <v>7767.8160919540223</v>
      </c>
    </row>
    <row r="32" spans="3:14" ht="12.75" customHeight="1" x14ac:dyDescent="0.25">
      <c r="C32" s="16">
        <v>26</v>
      </c>
      <c r="D32" s="18">
        <v>13</v>
      </c>
      <c r="E32" s="62"/>
      <c r="F32" s="62"/>
      <c r="G32" s="62"/>
      <c r="H32" s="18" t="s">
        <v>44</v>
      </c>
      <c r="I32" s="18">
        <v>316</v>
      </c>
      <c r="J32" s="18">
        <v>360</v>
      </c>
      <c r="K32" s="19">
        <v>10.8</v>
      </c>
      <c r="L32" s="20">
        <v>286</v>
      </c>
      <c r="M32" s="21">
        <f t="shared" si="0"/>
        <v>7944.4444444444443</v>
      </c>
      <c r="N32" s="22">
        <f t="shared" si="3"/>
        <v>8145.3384418901669</v>
      </c>
    </row>
    <row r="33" spans="3:14" ht="12.75" customHeight="1" x14ac:dyDescent="0.25">
      <c r="C33" s="16">
        <v>27</v>
      </c>
      <c r="D33" s="18">
        <v>14</v>
      </c>
      <c r="E33" s="62"/>
      <c r="F33" s="62"/>
      <c r="G33" s="62"/>
      <c r="H33" s="18" t="s">
        <v>45</v>
      </c>
      <c r="I33" s="18">
        <v>302</v>
      </c>
      <c r="J33" s="18">
        <v>360</v>
      </c>
      <c r="K33" s="19">
        <v>13.1</v>
      </c>
      <c r="L33" s="20">
        <v>293</v>
      </c>
      <c r="M33" s="21">
        <f t="shared" si="0"/>
        <v>8138.8888888888887</v>
      </c>
      <c r="N33" s="22">
        <f t="shared" si="3"/>
        <v>8129.5338441890162</v>
      </c>
    </row>
    <row r="34" spans="3:14" ht="12.75" customHeight="1" x14ac:dyDescent="0.25">
      <c r="C34" s="16">
        <v>28</v>
      </c>
      <c r="D34" s="18">
        <v>15</v>
      </c>
      <c r="E34" s="62"/>
      <c r="F34" s="62"/>
      <c r="G34" s="62"/>
      <c r="H34" s="18" t="s">
        <v>46</v>
      </c>
      <c r="I34" s="18">
        <v>291</v>
      </c>
      <c r="J34" s="18">
        <v>360</v>
      </c>
      <c r="K34" s="19">
        <v>12.4</v>
      </c>
      <c r="L34" s="20">
        <v>325</v>
      </c>
      <c r="M34" s="21">
        <f t="shared" si="0"/>
        <v>9027.7777777777774</v>
      </c>
      <c r="N34" s="22">
        <f t="shared" si="3"/>
        <v>9090.038314176245</v>
      </c>
    </row>
    <row r="35" spans="3:14" ht="12.75" customHeight="1" x14ac:dyDescent="0.25">
      <c r="C35" s="16">
        <v>29</v>
      </c>
      <c r="D35" s="18">
        <v>16</v>
      </c>
      <c r="E35" s="62"/>
      <c r="F35" s="62"/>
      <c r="G35" s="62"/>
      <c r="H35" s="18" t="s">
        <v>47</v>
      </c>
      <c r="I35" s="18">
        <v>300</v>
      </c>
      <c r="J35" s="18">
        <v>360</v>
      </c>
      <c r="K35" s="19">
        <v>12.9</v>
      </c>
      <c r="L35" s="20">
        <v>328</v>
      </c>
      <c r="M35" s="21">
        <f t="shared" si="0"/>
        <v>9111.1111111111113</v>
      </c>
      <c r="N35" s="22">
        <f t="shared" si="3"/>
        <v>9121.5836526181356</v>
      </c>
    </row>
    <row r="36" spans="3:14" ht="12.75" customHeight="1" x14ac:dyDescent="0.25">
      <c r="C36" s="16">
        <v>30</v>
      </c>
      <c r="D36" s="18">
        <v>17</v>
      </c>
      <c r="E36" s="62"/>
      <c r="F36" s="62"/>
      <c r="G36" s="62"/>
      <c r="H36" s="18" t="s">
        <v>48</v>
      </c>
      <c r="I36" s="18">
        <v>302</v>
      </c>
      <c r="J36" s="18">
        <v>360</v>
      </c>
      <c r="K36" s="19">
        <v>12.9</v>
      </c>
      <c r="L36" s="20">
        <v>272</v>
      </c>
      <c r="M36" s="21">
        <f t="shared" si="0"/>
        <v>7555.5555555555557</v>
      </c>
      <c r="N36" s="22">
        <f t="shared" si="3"/>
        <v>7564.2401021711366</v>
      </c>
    </row>
    <row r="37" spans="3:14" ht="12.75" customHeight="1" x14ac:dyDescent="0.25">
      <c r="C37" s="16">
        <v>31</v>
      </c>
      <c r="D37" s="18">
        <v>18</v>
      </c>
      <c r="E37" s="62"/>
      <c r="F37" s="62"/>
      <c r="G37" s="62" t="s">
        <v>24</v>
      </c>
      <c r="H37" s="18" t="s">
        <v>49</v>
      </c>
      <c r="I37" s="18">
        <v>284</v>
      </c>
      <c r="J37" s="18">
        <v>360</v>
      </c>
      <c r="K37" s="19">
        <v>12.6</v>
      </c>
      <c r="L37" s="20">
        <v>267</v>
      </c>
      <c r="M37" s="21">
        <f t="shared" si="0"/>
        <v>7416.666666666667</v>
      </c>
      <c r="N37" s="22">
        <f t="shared" si="3"/>
        <v>7450.7662835249048</v>
      </c>
    </row>
    <row r="38" spans="3:14" ht="12.75" customHeight="1" x14ac:dyDescent="0.25">
      <c r="C38" s="16">
        <v>32</v>
      </c>
      <c r="D38" s="18">
        <v>19</v>
      </c>
      <c r="E38" s="62"/>
      <c r="F38" s="62"/>
      <c r="G38" s="62"/>
      <c r="H38" s="18" t="s">
        <v>50</v>
      </c>
      <c r="I38" s="18">
        <v>207</v>
      </c>
      <c r="J38" s="18">
        <v>360</v>
      </c>
      <c r="K38" s="19">
        <v>12.8</v>
      </c>
      <c r="L38" s="20">
        <v>285</v>
      </c>
      <c r="M38" s="21">
        <f t="shared" si="0"/>
        <v>7916.6666666666661</v>
      </c>
      <c r="N38" s="22">
        <f t="shared" si="3"/>
        <v>7934.8659003831408</v>
      </c>
    </row>
    <row r="39" spans="3:14" ht="12.75" customHeight="1" x14ac:dyDescent="0.25">
      <c r="C39" s="16">
        <v>33</v>
      </c>
      <c r="D39" s="18">
        <v>20</v>
      </c>
      <c r="E39" s="62"/>
      <c r="F39" s="62"/>
      <c r="G39" s="62"/>
      <c r="H39" s="18" t="s">
        <v>51</v>
      </c>
      <c r="I39" s="18">
        <v>213</v>
      </c>
      <c r="J39" s="18">
        <v>360</v>
      </c>
      <c r="K39" s="19">
        <v>12.7</v>
      </c>
      <c r="L39" s="20">
        <v>251</v>
      </c>
      <c r="M39" s="21">
        <f t="shared" si="0"/>
        <v>6972.2222222222217</v>
      </c>
      <c r="N39" s="22">
        <f t="shared" si="3"/>
        <v>6996.2643678160903</v>
      </c>
    </row>
    <row r="40" spans="3:14" ht="12.75" customHeight="1" x14ac:dyDescent="0.25">
      <c r="C40" s="16">
        <v>34</v>
      </c>
      <c r="D40" s="18">
        <v>21</v>
      </c>
      <c r="E40" s="62"/>
      <c r="F40" s="62"/>
      <c r="G40" s="62"/>
      <c r="H40" s="18" t="s">
        <v>52</v>
      </c>
      <c r="I40" s="18">
        <v>256</v>
      </c>
      <c r="J40" s="18">
        <v>360</v>
      </c>
      <c r="K40" s="19">
        <v>12</v>
      </c>
      <c r="L40" s="20">
        <v>276</v>
      </c>
      <c r="M40" s="21">
        <f t="shared" si="0"/>
        <v>7666.666666666667</v>
      </c>
      <c r="N40" s="22">
        <f t="shared" si="3"/>
        <v>7754.7892720306527</v>
      </c>
    </row>
    <row r="41" spans="3:14" ht="12.75" customHeight="1" x14ac:dyDescent="0.25">
      <c r="C41" s="16">
        <v>35</v>
      </c>
      <c r="D41" s="18">
        <v>22</v>
      </c>
      <c r="E41" s="62"/>
      <c r="F41" s="18" t="s">
        <v>29</v>
      </c>
      <c r="G41" s="18" t="s">
        <v>29</v>
      </c>
      <c r="H41" s="18" t="s">
        <v>53</v>
      </c>
      <c r="I41" s="18">
        <v>298</v>
      </c>
      <c r="J41" s="18">
        <v>360</v>
      </c>
      <c r="K41" s="19">
        <v>12</v>
      </c>
      <c r="L41" s="20">
        <v>269</v>
      </c>
      <c r="M41" s="21">
        <f t="shared" si="0"/>
        <v>7472.2222222222226</v>
      </c>
      <c r="N41" s="22">
        <f t="shared" si="3"/>
        <v>7558.1098339719038</v>
      </c>
    </row>
    <row r="42" spans="3:14" ht="12.75" customHeight="1" x14ac:dyDescent="0.25">
      <c r="C42" s="16">
        <v>36</v>
      </c>
      <c r="D42" s="18">
        <v>23</v>
      </c>
      <c r="E42" s="62"/>
      <c r="F42" s="62" t="s">
        <v>54</v>
      </c>
      <c r="G42" s="62" t="s">
        <v>55</v>
      </c>
      <c r="H42" s="18" t="s">
        <v>56</v>
      </c>
      <c r="I42" s="18">
        <v>251</v>
      </c>
      <c r="J42" s="18">
        <v>360</v>
      </c>
      <c r="K42" s="19">
        <v>11.6</v>
      </c>
      <c r="L42" s="20">
        <v>298</v>
      </c>
      <c r="M42" s="21">
        <f t="shared" si="0"/>
        <v>8277.7777777777774</v>
      </c>
      <c r="N42" s="22">
        <f t="shared" si="3"/>
        <v>8410.9833971902935</v>
      </c>
    </row>
    <row r="43" spans="3:14" ht="12.75" customHeight="1" x14ac:dyDescent="0.25">
      <c r="C43" s="16">
        <v>37</v>
      </c>
      <c r="D43" s="18">
        <v>24</v>
      </c>
      <c r="E43" s="62"/>
      <c r="F43" s="62"/>
      <c r="G43" s="62"/>
      <c r="H43" s="18" t="s">
        <v>57</v>
      </c>
      <c r="I43" s="18">
        <v>264</v>
      </c>
      <c r="J43" s="18">
        <v>360</v>
      </c>
      <c r="K43" s="19">
        <v>11.9</v>
      </c>
      <c r="L43" s="20">
        <v>287</v>
      </c>
      <c r="M43" s="21">
        <f t="shared" si="0"/>
        <v>7972.2222222222226</v>
      </c>
      <c r="N43" s="22">
        <f t="shared" si="3"/>
        <v>8073.02043422733</v>
      </c>
    </row>
    <row r="44" spans="3:14" ht="12.75" customHeight="1" x14ac:dyDescent="0.25">
      <c r="C44" s="16">
        <v>38</v>
      </c>
      <c r="D44" s="18">
        <v>25</v>
      </c>
      <c r="E44" s="62"/>
      <c r="F44" s="62"/>
      <c r="G44" s="79" t="s">
        <v>58</v>
      </c>
      <c r="H44" s="18" t="s">
        <v>59</v>
      </c>
      <c r="I44" s="18">
        <v>256</v>
      </c>
      <c r="J44" s="18">
        <v>360</v>
      </c>
      <c r="K44" s="19">
        <v>11.8</v>
      </c>
      <c r="L44" s="20">
        <v>300</v>
      </c>
      <c r="M44" s="21">
        <f t="shared" si="0"/>
        <v>8333.3333333333339</v>
      </c>
      <c r="N44" s="22">
        <f t="shared" si="3"/>
        <v>8448.2758620689656</v>
      </c>
    </row>
    <row r="45" spans="3:14" ht="12.75" customHeight="1" thickBot="1" x14ac:dyDescent="0.3">
      <c r="C45" s="23">
        <v>39</v>
      </c>
      <c r="D45" s="6">
        <v>26</v>
      </c>
      <c r="E45" s="50"/>
      <c r="F45" s="50"/>
      <c r="G45" s="80"/>
      <c r="H45" s="6" t="s">
        <v>60</v>
      </c>
      <c r="I45" s="6">
        <v>260</v>
      </c>
      <c r="J45" s="6">
        <v>360</v>
      </c>
      <c r="K45" s="25">
        <v>11.9</v>
      </c>
      <c r="L45" s="26">
        <v>286</v>
      </c>
      <c r="M45" s="27">
        <f t="shared" si="0"/>
        <v>7944.4444444444443</v>
      </c>
      <c r="N45" s="28">
        <f t="shared" si="3"/>
        <v>8044.8914431673038</v>
      </c>
    </row>
    <row r="46" spans="3:14" ht="13.5" customHeight="1" thickBot="1" x14ac:dyDescent="0.3">
      <c r="C46" s="59" t="s">
        <v>71</v>
      </c>
      <c r="D46" s="60"/>
      <c r="E46" s="60"/>
      <c r="F46" s="60"/>
      <c r="G46" s="60"/>
      <c r="H46" s="61"/>
      <c r="I46" s="39">
        <f>AVERAGE(I20:I45)</f>
        <v>271.76923076923077</v>
      </c>
      <c r="J46" s="39">
        <f t="shared" ref="J46:M46" si="6">AVERAGE(J20:J45)</f>
        <v>360</v>
      </c>
      <c r="K46" s="40">
        <f t="shared" si="6"/>
        <v>12.276923076923076</v>
      </c>
      <c r="L46" s="41">
        <f t="shared" si="6"/>
        <v>300.5</v>
      </c>
      <c r="M46" s="42">
        <f t="shared" si="6"/>
        <v>8347.2222222222208</v>
      </c>
      <c r="N46" s="43">
        <f>AVERAGE(N20:N45)</f>
        <v>8416.5733372629911</v>
      </c>
    </row>
    <row r="47" spans="3:14" ht="12.75" customHeight="1" x14ac:dyDescent="0.25">
      <c r="C47" s="34">
        <v>40</v>
      </c>
      <c r="D47" s="5">
        <v>1</v>
      </c>
      <c r="E47" s="73" t="s">
        <v>61</v>
      </c>
      <c r="F47" s="5" t="s">
        <v>11</v>
      </c>
      <c r="G47" s="5" t="s">
        <v>11</v>
      </c>
      <c r="H47" s="5" t="s">
        <v>62</v>
      </c>
      <c r="I47" s="5">
        <v>160</v>
      </c>
      <c r="J47" s="5">
        <v>360</v>
      </c>
      <c r="K47" s="35">
        <v>11.4</v>
      </c>
      <c r="L47" s="36">
        <v>318</v>
      </c>
      <c r="M47" s="37">
        <f t="shared" si="0"/>
        <v>8833.3333333333339</v>
      </c>
      <c r="N47" s="38">
        <f t="shared" si="3"/>
        <v>8995.7854406130264</v>
      </c>
    </row>
    <row r="48" spans="3:14" ht="12.75" customHeight="1" x14ac:dyDescent="0.25">
      <c r="C48" s="16">
        <v>41</v>
      </c>
      <c r="D48" s="18">
        <v>2</v>
      </c>
      <c r="E48" s="72"/>
      <c r="F48" s="62" t="s">
        <v>20</v>
      </c>
      <c r="G48" s="18" t="s">
        <v>21</v>
      </c>
      <c r="H48" s="18" t="s">
        <v>64</v>
      </c>
      <c r="I48" s="18">
        <v>331</v>
      </c>
      <c r="J48" s="18">
        <v>360</v>
      </c>
      <c r="K48" s="19">
        <v>11</v>
      </c>
      <c r="L48" s="20">
        <v>254</v>
      </c>
      <c r="M48" s="21">
        <f t="shared" si="0"/>
        <v>7055.5555555555557</v>
      </c>
      <c r="N48" s="22">
        <f t="shared" si="3"/>
        <v>7217.7522349936144</v>
      </c>
    </row>
    <row r="49" spans="3:14" ht="12.75" customHeight="1" x14ac:dyDescent="0.25">
      <c r="C49" s="16">
        <v>42</v>
      </c>
      <c r="D49" s="18">
        <v>3</v>
      </c>
      <c r="E49" s="72"/>
      <c r="F49" s="62"/>
      <c r="G49" s="18" t="s">
        <v>24</v>
      </c>
      <c r="H49" s="18" t="s">
        <v>65</v>
      </c>
      <c r="I49" s="18">
        <v>244</v>
      </c>
      <c r="J49" s="18">
        <v>360</v>
      </c>
      <c r="K49" s="19">
        <v>11.9</v>
      </c>
      <c r="L49" s="20">
        <v>281</v>
      </c>
      <c r="M49" s="21">
        <f t="shared" si="0"/>
        <v>7805.5555555555557</v>
      </c>
      <c r="N49" s="22">
        <f t="shared" si="3"/>
        <v>7904.2464878671763</v>
      </c>
    </row>
    <row r="50" spans="3:14" ht="12.75" customHeight="1" thickBot="1" x14ac:dyDescent="0.3">
      <c r="C50" s="23">
        <v>43</v>
      </c>
      <c r="D50" s="6">
        <v>4</v>
      </c>
      <c r="E50" s="74"/>
      <c r="F50" s="6" t="s">
        <v>29</v>
      </c>
      <c r="G50" s="6" t="s">
        <v>29</v>
      </c>
      <c r="H50" s="6" t="s">
        <v>66</v>
      </c>
      <c r="I50" s="6">
        <v>261</v>
      </c>
      <c r="J50" s="6">
        <v>720</v>
      </c>
      <c r="K50" s="25">
        <v>11.4</v>
      </c>
      <c r="L50" s="26">
        <v>497</v>
      </c>
      <c r="M50" s="27">
        <f t="shared" si="0"/>
        <v>6902.7777777777774</v>
      </c>
      <c r="N50" s="28">
        <f t="shared" si="3"/>
        <v>7029.7254150702411</v>
      </c>
    </row>
    <row r="51" spans="3:14" ht="13.5" customHeight="1" thickBot="1" x14ac:dyDescent="0.3">
      <c r="C51" s="68" t="s">
        <v>68</v>
      </c>
      <c r="D51" s="69"/>
      <c r="E51" s="69"/>
      <c r="F51" s="69"/>
      <c r="G51" s="69"/>
      <c r="H51" s="70"/>
      <c r="I51" s="44">
        <f>AVERAGE(I47:I50)</f>
        <v>249</v>
      </c>
      <c r="J51" s="44">
        <f t="shared" ref="J51:N51" si="7">AVERAGE(J47:J50)</f>
        <v>450</v>
      </c>
      <c r="K51" s="45">
        <f t="shared" si="7"/>
        <v>11.424999999999999</v>
      </c>
      <c r="L51" s="46">
        <f t="shared" si="7"/>
        <v>337.5</v>
      </c>
      <c r="M51" s="47">
        <f>AVERAGE(M47:M50)</f>
        <v>7649.3055555555557</v>
      </c>
      <c r="N51" s="48">
        <f t="shared" si="7"/>
        <v>7786.8773946360143</v>
      </c>
    </row>
  </sheetData>
  <mergeCells count="34">
    <mergeCell ref="H4:H5"/>
    <mergeCell ref="C4:D5"/>
    <mergeCell ref="G44:G45"/>
    <mergeCell ref="F48:F49"/>
    <mergeCell ref="F11:F16"/>
    <mergeCell ref="G11:G12"/>
    <mergeCell ref="G13:G16"/>
    <mergeCell ref="F17:F18"/>
    <mergeCell ref="G17:G18"/>
    <mergeCell ref="E4:E5"/>
    <mergeCell ref="F4:F5"/>
    <mergeCell ref="G4:G5"/>
    <mergeCell ref="F6:F8"/>
    <mergeCell ref="G6:G8"/>
    <mergeCell ref="C51:H51"/>
    <mergeCell ref="F25:F27"/>
    <mergeCell ref="G25:G27"/>
    <mergeCell ref="E47:E50"/>
    <mergeCell ref="J4:J5"/>
    <mergeCell ref="K4:K5"/>
    <mergeCell ref="C2:N2"/>
    <mergeCell ref="C19:H19"/>
    <mergeCell ref="C46:H46"/>
    <mergeCell ref="E20:E45"/>
    <mergeCell ref="F20:F24"/>
    <mergeCell ref="G20:G24"/>
    <mergeCell ref="F29:F40"/>
    <mergeCell ref="G29:G36"/>
    <mergeCell ref="G37:G40"/>
    <mergeCell ref="F42:F45"/>
    <mergeCell ref="G42:G43"/>
    <mergeCell ref="L4:L5"/>
    <mergeCell ref="M4:N4"/>
    <mergeCell ref="E6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2020-07-20T09:06:31Z</dcterms:modified>
</cp:coreProperties>
</file>