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<sst xmlns="http://schemas.openxmlformats.org/spreadsheetml/2006/main" count="223" uniqueCount="62">
  <si>
    <t>MO kukuruza</t>
  </si>
  <si>
    <t>silaža</t>
  </si>
  <si>
    <t>Skugrić, Modriča - MK Company</t>
  </si>
  <si>
    <t>2019.</t>
  </si>
  <si>
    <t>analiza prinosa po institutima i GZ</t>
  </si>
  <si>
    <t>rang hibrida po prinosu</t>
  </si>
  <si>
    <t>rang hibrida po GZ</t>
  </si>
  <si>
    <t>rang hibrida po institutima</t>
  </si>
  <si>
    <t>red. br.</t>
  </si>
  <si>
    <t>institut</t>
  </si>
  <si>
    <t>hibrid</t>
  </si>
  <si>
    <t>gz</t>
  </si>
  <si>
    <t>norma sjetve (cm)</t>
  </si>
  <si>
    <t>br. biljaka u sjetvi 000/ha</t>
  </si>
  <si>
    <t>brojanje 21.06.</t>
  </si>
  <si>
    <t>prinos kg/ha</t>
  </si>
  <si>
    <t>vlaga %</t>
  </si>
  <si>
    <t>sirove masti %</t>
  </si>
  <si>
    <t>sirovi pepeo %</t>
  </si>
  <si>
    <t>sirova celuloza %</t>
  </si>
  <si>
    <t>sirovi protein %</t>
  </si>
  <si>
    <t>rang</t>
  </si>
  <si>
    <t>institut / GZ</t>
  </si>
  <si>
    <t>broj hibrida</t>
  </si>
  <si>
    <t>prinos</t>
  </si>
  <si>
    <t>GZ</t>
  </si>
  <si>
    <t xml:space="preserve">prinos </t>
  </si>
  <si>
    <t>zp</t>
  </si>
  <si>
    <t>instituti</t>
  </si>
  <si>
    <t>agrimax</t>
  </si>
  <si>
    <t>duna</t>
  </si>
  <si>
    <t>ns</t>
  </si>
  <si>
    <t>dandi</t>
  </si>
  <si>
    <t>bl</t>
  </si>
  <si>
    <t>dekalb</t>
  </si>
  <si>
    <t>pioneer</t>
  </si>
  <si>
    <t>P1535</t>
  </si>
  <si>
    <t>as</t>
  </si>
  <si>
    <t>silo 180</t>
  </si>
  <si>
    <t>P0412</t>
  </si>
  <si>
    <t>kws</t>
  </si>
  <si>
    <t>konsens</t>
  </si>
  <si>
    <t>silo 160</t>
  </si>
  <si>
    <t>P0725</t>
  </si>
  <si>
    <t>silo 170</t>
  </si>
  <si>
    <t>P1241</t>
  </si>
  <si>
    <t>os</t>
  </si>
  <si>
    <t>syngenta</t>
  </si>
  <si>
    <t>velimir</t>
  </si>
  <si>
    <t>zoan</t>
  </si>
  <si>
    <t>sincero</t>
  </si>
  <si>
    <t>kleoptras</t>
  </si>
  <si>
    <t>lg</t>
  </si>
  <si>
    <t>apotheoz</t>
  </si>
  <si>
    <t>mikado</t>
  </si>
  <si>
    <t>lila</t>
  </si>
  <si>
    <t>helen</t>
  </si>
  <si>
    <t>rudolf</t>
  </si>
  <si>
    <t>helium</t>
  </si>
  <si>
    <t>jullen</t>
  </si>
  <si>
    <t>Napomena:</t>
  </si>
  <si>
    <t>hemijska analiza se odnosi na zeleni biljni materijal, a NE na silažu!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</si>
</sst>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65" fontId="10" fillId="0" borderId="32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5" fontId="10" fillId="0" borderId="41" xfId="0" applyNumberFormat="1" applyFont="1" applyFill="1" applyBorder="1" applyAlignment="1">
      <alignment horizontal="center" vertical="center"/>
    </xf>
    <xf numFmtId="164" fontId="10" fillId="0" borderId="2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4" fontId="10" fillId="0" borderId="41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65" fontId="10" fillId="0" borderId="44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165" fontId="10" fillId="0" borderId="47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5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tabSelected="1" workbookViewId="0">
      <selection activeCell="R33" sqref="R33"/>
    </sheetView>
  </sheetViews>
  <sheetFormatPr defaultColWidth="12.7109375" defaultRowHeight="15.75" x14ac:dyDescent="0.25"/>
  <cols>
    <col min="1" max="1" width="2.42578125" style="1" customWidth="1"/>
    <col min="2" max="2" width="5.7109375" style="1" customWidth="1"/>
    <col min="3" max="4" width="15.7109375" style="1" customWidth="1"/>
    <col min="5" max="6" width="7.7109375" style="1" customWidth="1"/>
    <col min="7" max="14" width="10.7109375" style="1" customWidth="1"/>
    <col min="15" max="15" width="5.7109375" style="1" customWidth="1"/>
    <col min="16" max="19" width="12.7109375" style="1" customWidth="1"/>
    <col min="20" max="20" width="5.7109375" style="1" customWidth="1"/>
    <col min="21" max="24" width="12.7109375" style="1" customWidth="1"/>
    <col min="25" max="25" width="5.7109375" style="1" customWidth="1"/>
    <col min="26" max="30" width="12.7109375" style="1" customWidth="1"/>
    <col min="31" max="31" width="5.7109375" style="1" customWidth="1"/>
    <col min="32" max="35" width="12.7109375" style="1"/>
    <col min="36" max="36" width="9.28515625" style="1" customWidth="1"/>
    <col min="37" max="16384" width="12.7109375" style="1"/>
  </cols>
  <sheetData>
    <row r="1" spans="2:35" ht="16.5" thickBot="1" x14ac:dyDescent="0.3"/>
    <row r="2" spans="2:35" s="3" customFormat="1" ht="37.5" customHeight="1" thickBot="1" x14ac:dyDescent="0.3">
      <c r="B2" s="179" t="s">
        <v>0</v>
      </c>
      <c r="C2" s="180"/>
      <c r="D2" s="2" t="s">
        <v>1</v>
      </c>
      <c r="E2" s="181" t="s">
        <v>2</v>
      </c>
      <c r="F2" s="182"/>
      <c r="G2" s="182"/>
      <c r="H2" s="182"/>
      <c r="I2" s="182"/>
      <c r="J2" s="182"/>
      <c r="K2" s="182"/>
      <c r="L2" s="183"/>
      <c r="M2" s="184" t="s">
        <v>3</v>
      </c>
      <c r="N2" s="185"/>
      <c r="P2" s="186" t="s">
        <v>4</v>
      </c>
      <c r="Q2" s="187"/>
      <c r="R2" s="187"/>
      <c r="S2" s="188"/>
      <c r="T2" s="4"/>
      <c r="U2" s="186" t="s">
        <v>5</v>
      </c>
      <c r="V2" s="187"/>
      <c r="W2" s="187"/>
      <c r="X2" s="188"/>
      <c r="Y2" s="4"/>
      <c r="Z2" s="186" t="s">
        <v>6</v>
      </c>
      <c r="AA2" s="187"/>
      <c r="AB2" s="187"/>
      <c r="AC2" s="187"/>
      <c r="AD2" s="188"/>
      <c r="AE2" s="4"/>
      <c r="AF2" s="170" t="s">
        <v>7</v>
      </c>
      <c r="AG2" s="171"/>
      <c r="AH2" s="171"/>
      <c r="AI2" s="172"/>
    </row>
    <row r="3" spans="2:35" ht="16.5" thickBot="1" x14ac:dyDescent="0.3"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7"/>
      <c r="P3" s="8"/>
      <c r="Q3" s="8"/>
      <c r="R3" s="8"/>
      <c r="S3" s="8"/>
      <c r="T3" s="5"/>
      <c r="U3" s="8"/>
      <c r="V3" s="8"/>
      <c r="W3" s="8"/>
      <c r="X3" s="8"/>
      <c r="Y3" s="5"/>
      <c r="Z3" s="8"/>
      <c r="AA3" s="8"/>
      <c r="AB3" s="8"/>
      <c r="AC3" s="8"/>
      <c r="AD3" s="8"/>
      <c r="AE3" s="5"/>
    </row>
    <row r="4" spans="2:35" s="19" customFormat="1" ht="48" thickBot="1" x14ac:dyDescent="0.3">
      <c r="B4" s="9" t="s">
        <v>8</v>
      </c>
      <c r="C4" s="10" t="s">
        <v>9</v>
      </c>
      <c r="D4" s="10" t="s">
        <v>10</v>
      </c>
      <c r="E4" s="11" t="s">
        <v>11</v>
      </c>
      <c r="F4" s="12" t="s">
        <v>12</v>
      </c>
      <c r="G4" s="13" t="s">
        <v>13</v>
      </c>
      <c r="H4" s="14" t="s">
        <v>14</v>
      </c>
      <c r="I4" s="15" t="s">
        <v>15</v>
      </c>
      <c r="J4" s="16" t="s">
        <v>16</v>
      </c>
      <c r="K4" s="17" t="s">
        <v>17</v>
      </c>
      <c r="L4" s="17" t="s">
        <v>18</v>
      </c>
      <c r="M4" s="17" t="s">
        <v>19</v>
      </c>
      <c r="N4" s="18" t="s">
        <v>20</v>
      </c>
      <c r="P4" s="20" t="s">
        <v>21</v>
      </c>
      <c r="Q4" s="21" t="s">
        <v>22</v>
      </c>
      <c r="R4" s="21" t="s">
        <v>23</v>
      </c>
      <c r="S4" s="22" t="s">
        <v>15</v>
      </c>
      <c r="T4" s="23"/>
      <c r="U4" s="20" t="s">
        <v>21</v>
      </c>
      <c r="V4" s="21" t="s">
        <v>9</v>
      </c>
      <c r="W4" s="21" t="s">
        <v>10</v>
      </c>
      <c r="X4" s="24" t="s">
        <v>24</v>
      </c>
      <c r="Y4" s="23"/>
      <c r="Z4" s="25" t="s">
        <v>25</v>
      </c>
      <c r="AA4" s="26" t="s">
        <v>21</v>
      </c>
      <c r="AB4" s="26" t="s">
        <v>9</v>
      </c>
      <c r="AC4" s="26" t="s">
        <v>10</v>
      </c>
      <c r="AD4" s="27" t="s">
        <v>24</v>
      </c>
      <c r="AE4" s="23"/>
      <c r="AF4" s="28" t="s">
        <v>9</v>
      </c>
      <c r="AG4" s="29" t="s">
        <v>21</v>
      </c>
      <c r="AH4" s="29" t="s">
        <v>10</v>
      </c>
      <c r="AI4" s="30" t="s">
        <v>26</v>
      </c>
    </row>
    <row r="5" spans="2:35" ht="16.5" thickBot="1" x14ac:dyDescent="0.3">
      <c r="B5" s="31">
        <v>1</v>
      </c>
      <c r="C5" s="163" t="s">
        <v>27</v>
      </c>
      <c r="D5" s="32">
        <v>684</v>
      </c>
      <c r="E5" s="33">
        <v>600</v>
      </c>
      <c r="F5" s="34">
        <v>22.5</v>
      </c>
      <c r="G5" s="35">
        <f t="shared" ref="G5:G36" si="0">100/(0.7*$F5)*10</f>
        <v>63.492063492063494</v>
      </c>
      <c r="H5" s="36">
        <v>60</v>
      </c>
      <c r="I5" s="37">
        <v>41357.142857142862</v>
      </c>
      <c r="J5" s="38">
        <v>60.64</v>
      </c>
      <c r="K5" s="39">
        <v>0.48</v>
      </c>
      <c r="L5" s="39">
        <v>1.8</v>
      </c>
      <c r="M5" s="39">
        <v>11.54</v>
      </c>
      <c r="N5" s="40">
        <v>2</v>
      </c>
      <c r="P5" s="173" t="s">
        <v>28</v>
      </c>
      <c r="Q5" s="174"/>
      <c r="R5" s="174"/>
      <c r="S5" s="175"/>
      <c r="T5" s="5"/>
      <c r="U5" s="41">
        <v>1</v>
      </c>
      <c r="V5" s="42" t="s">
        <v>29</v>
      </c>
      <c r="W5" s="43" t="s">
        <v>30</v>
      </c>
      <c r="X5" s="44">
        <v>69571.42857142858</v>
      </c>
      <c r="Y5" s="5"/>
      <c r="Z5" s="45">
        <v>300</v>
      </c>
      <c r="AA5" s="46">
        <v>1</v>
      </c>
      <c r="AB5" s="47" t="s">
        <v>31</v>
      </c>
      <c r="AC5" s="48">
        <v>3014</v>
      </c>
      <c r="AD5" s="49">
        <v>45714.28571428571</v>
      </c>
      <c r="AE5" s="5"/>
      <c r="AF5" s="160" t="s">
        <v>29</v>
      </c>
      <c r="AG5" s="50">
        <v>1</v>
      </c>
      <c r="AH5" s="43" t="s">
        <v>30</v>
      </c>
      <c r="AI5" s="44">
        <v>69571.42857142858</v>
      </c>
    </row>
    <row r="6" spans="2:35" ht="16.5" thickBot="1" x14ac:dyDescent="0.3">
      <c r="B6" s="51">
        <v>2</v>
      </c>
      <c r="C6" s="165"/>
      <c r="D6" s="52">
        <v>735</v>
      </c>
      <c r="E6" s="53">
        <v>700</v>
      </c>
      <c r="F6" s="54">
        <v>22.5</v>
      </c>
      <c r="G6" s="55">
        <f t="shared" si="0"/>
        <v>63.492063492063494</v>
      </c>
      <c r="H6" s="56">
        <v>63</v>
      </c>
      <c r="I6" s="57">
        <v>37928.571428571428</v>
      </c>
      <c r="J6" s="58">
        <v>65.459999999999994</v>
      </c>
      <c r="K6" s="59">
        <v>0.54</v>
      </c>
      <c r="L6" s="59">
        <v>1.72</v>
      </c>
      <c r="M6" s="59">
        <v>12.77</v>
      </c>
      <c r="N6" s="60">
        <v>2.1</v>
      </c>
      <c r="P6" s="61">
        <v>1</v>
      </c>
      <c r="Q6" s="50" t="s">
        <v>29</v>
      </c>
      <c r="R6" s="50">
        <v>2</v>
      </c>
      <c r="S6" s="44">
        <v>65036</v>
      </c>
      <c r="T6" s="5"/>
      <c r="U6" s="62">
        <v>2</v>
      </c>
      <c r="V6" s="63" t="s">
        <v>29</v>
      </c>
      <c r="W6" s="64" t="s">
        <v>32</v>
      </c>
      <c r="X6" s="65">
        <v>60500</v>
      </c>
      <c r="Y6" s="5"/>
      <c r="Z6" s="169">
        <v>400</v>
      </c>
      <c r="AA6" s="50">
        <v>1</v>
      </c>
      <c r="AB6" s="42" t="s">
        <v>33</v>
      </c>
      <c r="AC6" s="66">
        <v>43</v>
      </c>
      <c r="AD6" s="44">
        <v>36571.428571428572</v>
      </c>
      <c r="AE6" s="5"/>
      <c r="AF6" s="161"/>
      <c r="AG6" s="67">
        <v>2</v>
      </c>
      <c r="AH6" s="68" t="s">
        <v>32</v>
      </c>
      <c r="AI6" s="69">
        <v>60500</v>
      </c>
    </row>
    <row r="7" spans="2:35" ht="16.5" thickBot="1" x14ac:dyDescent="0.3">
      <c r="B7" s="70">
        <v>3</v>
      </c>
      <c r="C7" s="156"/>
      <c r="D7" s="71">
        <v>873</v>
      </c>
      <c r="E7" s="72">
        <v>700</v>
      </c>
      <c r="F7" s="73">
        <v>22.5</v>
      </c>
      <c r="G7" s="74">
        <f t="shared" si="0"/>
        <v>63.492063492063494</v>
      </c>
      <c r="H7" s="75">
        <v>71</v>
      </c>
      <c r="I7" s="76">
        <v>35785.71428571429</v>
      </c>
      <c r="J7" s="77">
        <v>52.05</v>
      </c>
      <c r="K7" s="78">
        <v>0.56000000000000005</v>
      </c>
      <c r="L7" s="78">
        <v>1.72</v>
      </c>
      <c r="M7" s="78">
        <v>10.96</v>
      </c>
      <c r="N7" s="79">
        <v>2.86</v>
      </c>
      <c r="P7" s="80">
        <v>2</v>
      </c>
      <c r="Q7" s="81" t="s">
        <v>34</v>
      </c>
      <c r="R7" s="81">
        <v>2</v>
      </c>
      <c r="S7" s="82">
        <v>52714</v>
      </c>
      <c r="T7" s="5"/>
      <c r="U7" s="83">
        <v>3</v>
      </c>
      <c r="V7" s="84" t="s">
        <v>35</v>
      </c>
      <c r="W7" s="85" t="s">
        <v>36</v>
      </c>
      <c r="X7" s="86">
        <v>59214.285714285717</v>
      </c>
      <c r="Y7" s="5"/>
      <c r="Z7" s="159"/>
      <c r="AA7" s="87">
        <v>2</v>
      </c>
      <c r="AB7" s="63" t="s">
        <v>31</v>
      </c>
      <c r="AC7" s="88">
        <v>4015</v>
      </c>
      <c r="AD7" s="65">
        <v>28071.428571428569</v>
      </c>
      <c r="AE7" s="5"/>
      <c r="AF7" s="160" t="s">
        <v>37</v>
      </c>
      <c r="AG7" s="50">
        <v>1</v>
      </c>
      <c r="AH7" s="32" t="s">
        <v>38</v>
      </c>
      <c r="AI7" s="44">
        <v>43214.28571428571</v>
      </c>
    </row>
    <row r="8" spans="2:35" x14ac:dyDescent="0.25">
      <c r="B8" s="31">
        <v>4</v>
      </c>
      <c r="C8" s="163" t="s">
        <v>35</v>
      </c>
      <c r="D8" s="32" t="s">
        <v>39</v>
      </c>
      <c r="E8" s="33">
        <v>500</v>
      </c>
      <c r="F8" s="34">
        <v>19</v>
      </c>
      <c r="G8" s="35">
        <f t="shared" si="0"/>
        <v>75.187969924812037</v>
      </c>
      <c r="H8" s="36">
        <v>77</v>
      </c>
      <c r="I8" s="37">
        <v>37642.857142857145</v>
      </c>
      <c r="J8" s="38">
        <v>55.98</v>
      </c>
      <c r="K8" s="39">
        <v>0.56000000000000005</v>
      </c>
      <c r="L8" s="39">
        <v>1.64</v>
      </c>
      <c r="M8" s="39">
        <v>9.3800000000000008</v>
      </c>
      <c r="N8" s="40">
        <v>2.78</v>
      </c>
      <c r="P8" s="80">
        <v>3</v>
      </c>
      <c r="Q8" s="81" t="s">
        <v>35</v>
      </c>
      <c r="R8" s="81">
        <v>4</v>
      </c>
      <c r="S8" s="82">
        <v>48839</v>
      </c>
      <c r="T8" s="5"/>
      <c r="U8" s="89">
        <v>4</v>
      </c>
      <c r="V8" s="90" t="s">
        <v>31</v>
      </c>
      <c r="W8" s="52">
        <v>6043</v>
      </c>
      <c r="X8" s="82">
        <v>59071.428571428572</v>
      </c>
      <c r="Y8" s="5"/>
      <c r="Z8" s="157">
        <v>500</v>
      </c>
      <c r="AA8" s="91">
        <v>1</v>
      </c>
      <c r="AB8" s="84" t="s">
        <v>40</v>
      </c>
      <c r="AC8" s="92" t="s">
        <v>41</v>
      </c>
      <c r="AD8" s="86">
        <v>55000</v>
      </c>
      <c r="AE8" s="5"/>
      <c r="AF8" s="161"/>
      <c r="AG8" s="81">
        <v>2</v>
      </c>
      <c r="AH8" s="52" t="s">
        <v>42</v>
      </c>
      <c r="AI8" s="82">
        <v>42285.71428571429</v>
      </c>
    </row>
    <row r="9" spans="2:35" ht="16.5" thickBot="1" x14ac:dyDescent="0.3">
      <c r="B9" s="51">
        <v>5</v>
      </c>
      <c r="C9" s="165"/>
      <c r="D9" s="52" t="s">
        <v>43</v>
      </c>
      <c r="E9" s="53">
        <v>500</v>
      </c>
      <c r="F9" s="54">
        <v>19</v>
      </c>
      <c r="G9" s="55">
        <f t="shared" si="0"/>
        <v>75.187969924812037</v>
      </c>
      <c r="H9" s="56">
        <v>69</v>
      </c>
      <c r="I9" s="57">
        <v>53571.428571428565</v>
      </c>
      <c r="J9" s="58">
        <v>52.71</v>
      </c>
      <c r="K9" s="59">
        <v>0.6</v>
      </c>
      <c r="L9" s="59">
        <v>1.46</v>
      </c>
      <c r="M9" s="59">
        <v>8.8800000000000008</v>
      </c>
      <c r="N9" s="60">
        <v>3.31</v>
      </c>
      <c r="P9" s="80">
        <v>4</v>
      </c>
      <c r="Q9" s="81" t="s">
        <v>40</v>
      </c>
      <c r="R9" s="81">
        <v>3</v>
      </c>
      <c r="S9" s="82">
        <v>46881</v>
      </c>
      <c r="T9" s="5"/>
      <c r="U9" s="89">
        <v>5</v>
      </c>
      <c r="V9" s="93" t="s">
        <v>34</v>
      </c>
      <c r="W9" s="94">
        <v>6340</v>
      </c>
      <c r="X9" s="82">
        <v>56642.857142857145</v>
      </c>
      <c r="Y9" s="5"/>
      <c r="Z9" s="158"/>
      <c r="AA9" s="81">
        <v>2</v>
      </c>
      <c r="AB9" s="90" t="s">
        <v>35</v>
      </c>
      <c r="AC9" s="52" t="s">
        <v>43</v>
      </c>
      <c r="AD9" s="82">
        <v>53571.428571428565</v>
      </c>
      <c r="AE9" s="5"/>
      <c r="AF9" s="162"/>
      <c r="AG9" s="87">
        <v>3</v>
      </c>
      <c r="AH9" s="88" t="s">
        <v>44</v>
      </c>
      <c r="AI9" s="65">
        <v>41214.28571428571</v>
      </c>
    </row>
    <row r="10" spans="2:35" ht="16.5" thickBot="1" x14ac:dyDescent="0.3">
      <c r="B10" s="51">
        <v>6</v>
      </c>
      <c r="C10" s="165"/>
      <c r="D10" s="52" t="s">
        <v>45</v>
      </c>
      <c r="E10" s="53">
        <v>600</v>
      </c>
      <c r="F10" s="54">
        <v>19</v>
      </c>
      <c r="G10" s="55">
        <f t="shared" si="0"/>
        <v>75.187969924812037</v>
      </c>
      <c r="H10" s="56">
        <v>54</v>
      </c>
      <c r="I10" s="57">
        <v>44928.571428571428</v>
      </c>
      <c r="J10" s="58">
        <v>57.13</v>
      </c>
      <c r="K10" s="59">
        <v>0.83</v>
      </c>
      <c r="L10" s="59">
        <v>1.74</v>
      </c>
      <c r="M10" s="59">
        <v>10.49</v>
      </c>
      <c r="N10" s="60">
        <v>3.14</v>
      </c>
      <c r="P10" s="80">
        <v>5</v>
      </c>
      <c r="Q10" s="81" t="s">
        <v>46</v>
      </c>
      <c r="R10" s="81">
        <v>3</v>
      </c>
      <c r="S10" s="82">
        <v>46595</v>
      </c>
      <c r="T10" s="5"/>
      <c r="U10" s="89">
        <v>6</v>
      </c>
      <c r="V10" s="90" t="s">
        <v>40</v>
      </c>
      <c r="W10" s="94" t="s">
        <v>41</v>
      </c>
      <c r="X10" s="82">
        <v>55000</v>
      </c>
      <c r="Y10" s="5"/>
      <c r="Z10" s="158"/>
      <c r="AA10" s="81">
        <v>3</v>
      </c>
      <c r="AB10" s="90" t="s">
        <v>31</v>
      </c>
      <c r="AC10" s="52">
        <v>5010</v>
      </c>
      <c r="AD10" s="82">
        <v>50428.571428571428</v>
      </c>
      <c r="AE10" s="5"/>
      <c r="AF10" s="95" t="s">
        <v>33</v>
      </c>
      <c r="AG10" s="96">
        <v>1</v>
      </c>
      <c r="AH10" s="97">
        <v>43</v>
      </c>
      <c r="AI10" s="98">
        <v>36571.428571428572</v>
      </c>
    </row>
    <row r="11" spans="2:35" ht="16.5" thickBot="1" x14ac:dyDescent="0.3">
      <c r="B11" s="99">
        <v>7</v>
      </c>
      <c r="C11" s="164"/>
      <c r="D11" s="88" t="s">
        <v>36</v>
      </c>
      <c r="E11" s="100">
        <v>600</v>
      </c>
      <c r="F11" s="101">
        <v>19</v>
      </c>
      <c r="G11" s="102">
        <f t="shared" si="0"/>
        <v>75.187969924812037</v>
      </c>
      <c r="H11" s="103">
        <v>69</v>
      </c>
      <c r="I11" s="104">
        <v>59214.285714285717</v>
      </c>
      <c r="J11" s="105">
        <v>56.49</v>
      </c>
      <c r="K11" s="106">
        <v>0.56999999999999995</v>
      </c>
      <c r="L11" s="106">
        <v>1.92</v>
      </c>
      <c r="M11" s="106">
        <v>8.44</v>
      </c>
      <c r="N11" s="107">
        <v>3.08</v>
      </c>
      <c r="P11" s="80">
        <v>6</v>
      </c>
      <c r="Q11" s="81" t="s">
        <v>47</v>
      </c>
      <c r="R11" s="81">
        <v>4</v>
      </c>
      <c r="S11" s="82">
        <v>43643</v>
      </c>
      <c r="T11" s="5"/>
      <c r="U11" s="89">
        <v>7</v>
      </c>
      <c r="V11" s="90" t="s">
        <v>35</v>
      </c>
      <c r="W11" s="52" t="s">
        <v>43</v>
      </c>
      <c r="X11" s="82">
        <v>53571.428571428565</v>
      </c>
      <c r="Y11" s="5"/>
      <c r="Z11" s="158"/>
      <c r="AA11" s="81">
        <v>4</v>
      </c>
      <c r="AB11" s="90" t="s">
        <v>46</v>
      </c>
      <c r="AC11" s="52" t="s">
        <v>48</v>
      </c>
      <c r="AD11" s="82">
        <v>49071.428571428572</v>
      </c>
      <c r="AE11" s="5"/>
      <c r="AF11" s="177" t="s">
        <v>34</v>
      </c>
      <c r="AG11" s="50">
        <v>1</v>
      </c>
      <c r="AH11" s="43">
        <v>6340</v>
      </c>
      <c r="AI11" s="44">
        <v>56642.857142857145</v>
      </c>
    </row>
    <row r="12" spans="2:35" ht="16.5" thickBot="1" x14ac:dyDescent="0.3">
      <c r="B12" s="108">
        <v>8</v>
      </c>
      <c r="C12" s="155" t="s">
        <v>31</v>
      </c>
      <c r="D12" s="85">
        <v>3014</v>
      </c>
      <c r="E12" s="109">
        <v>300</v>
      </c>
      <c r="F12" s="110">
        <v>18</v>
      </c>
      <c r="G12" s="111">
        <f t="shared" si="0"/>
        <v>79.365079365079367</v>
      </c>
      <c r="H12" s="112">
        <v>72</v>
      </c>
      <c r="I12" s="113">
        <v>45714.28571428571</v>
      </c>
      <c r="J12" s="114">
        <v>55.07</v>
      </c>
      <c r="K12" s="115">
        <v>0.74</v>
      </c>
      <c r="L12" s="115">
        <v>1.64</v>
      </c>
      <c r="M12" s="115">
        <v>8.02</v>
      </c>
      <c r="N12" s="116">
        <v>3.17</v>
      </c>
      <c r="P12" s="80">
        <v>7</v>
      </c>
      <c r="Q12" s="81" t="s">
        <v>31</v>
      </c>
      <c r="R12" s="81">
        <v>5</v>
      </c>
      <c r="S12" s="82">
        <v>43686</v>
      </c>
      <c r="T12" s="5"/>
      <c r="U12" s="117">
        <v>8</v>
      </c>
      <c r="V12" s="118" t="s">
        <v>31</v>
      </c>
      <c r="W12" s="71">
        <v>5010</v>
      </c>
      <c r="X12" s="69">
        <v>50428.571428571428</v>
      </c>
      <c r="Y12" s="5"/>
      <c r="Z12" s="158"/>
      <c r="AA12" s="81">
        <v>5</v>
      </c>
      <c r="AB12" s="93" t="s">
        <v>34</v>
      </c>
      <c r="AC12" s="94">
        <v>5830</v>
      </c>
      <c r="AD12" s="82">
        <v>48785.71428571429</v>
      </c>
      <c r="AE12" s="5"/>
      <c r="AF12" s="178"/>
      <c r="AG12" s="87">
        <v>2</v>
      </c>
      <c r="AH12" s="64">
        <v>5830</v>
      </c>
      <c r="AI12" s="65">
        <v>48785.71428571429</v>
      </c>
    </row>
    <row r="13" spans="2:35" x14ac:dyDescent="0.25">
      <c r="B13" s="51">
        <v>9</v>
      </c>
      <c r="C13" s="165"/>
      <c r="D13" s="52">
        <v>4015</v>
      </c>
      <c r="E13" s="53">
        <v>400</v>
      </c>
      <c r="F13" s="54">
        <v>18</v>
      </c>
      <c r="G13" s="55">
        <f t="shared" si="0"/>
        <v>79.365079365079367</v>
      </c>
      <c r="H13" s="56">
        <v>50</v>
      </c>
      <c r="I13" s="57">
        <v>28071.428571428569</v>
      </c>
      <c r="J13" s="58">
        <v>54.47</v>
      </c>
      <c r="K13" s="59">
        <v>0.73</v>
      </c>
      <c r="L13" s="59">
        <v>2.2200000000000002</v>
      </c>
      <c r="M13" s="59">
        <v>11.33</v>
      </c>
      <c r="N13" s="60">
        <v>3.08</v>
      </c>
      <c r="P13" s="80">
        <v>8</v>
      </c>
      <c r="Q13" s="81" t="s">
        <v>37</v>
      </c>
      <c r="R13" s="81">
        <v>3</v>
      </c>
      <c r="S13" s="82">
        <v>42238</v>
      </c>
      <c r="T13" s="5"/>
      <c r="U13" s="41">
        <v>9</v>
      </c>
      <c r="V13" s="42" t="s">
        <v>46</v>
      </c>
      <c r="W13" s="32" t="s">
        <v>48</v>
      </c>
      <c r="X13" s="44">
        <v>49071.428571428572</v>
      </c>
      <c r="Y13" s="5"/>
      <c r="Z13" s="158"/>
      <c r="AA13" s="81">
        <v>6</v>
      </c>
      <c r="AB13" s="90" t="s">
        <v>47</v>
      </c>
      <c r="AC13" s="94" t="s">
        <v>49</v>
      </c>
      <c r="AD13" s="82">
        <v>46214.28571428571</v>
      </c>
      <c r="AE13" s="5"/>
      <c r="AF13" s="161" t="s">
        <v>40</v>
      </c>
      <c r="AG13" s="91">
        <v>1</v>
      </c>
      <c r="AH13" s="92" t="s">
        <v>41</v>
      </c>
      <c r="AI13" s="86">
        <v>55000</v>
      </c>
    </row>
    <row r="14" spans="2:35" x14ac:dyDescent="0.25">
      <c r="B14" s="51">
        <v>10</v>
      </c>
      <c r="C14" s="165"/>
      <c r="D14" s="52">
        <v>5010</v>
      </c>
      <c r="E14" s="53">
        <v>500</v>
      </c>
      <c r="F14" s="54">
        <v>19</v>
      </c>
      <c r="G14" s="55">
        <f t="shared" si="0"/>
        <v>75.187969924812037</v>
      </c>
      <c r="H14" s="56">
        <v>70</v>
      </c>
      <c r="I14" s="57">
        <v>50428.571428571428</v>
      </c>
      <c r="J14" s="58">
        <v>54.85</v>
      </c>
      <c r="K14" s="59">
        <v>0.66</v>
      </c>
      <c r="L14" s="59">
        <v>1.67</v>
      </c>
      <c r="M14" s="59">
        <v>7.68</v>
      </c>
      <c r="N14" s="60">
        <v>3.22</v>
      </c>
      <c r="P14" s="80">
        <v>9</v>
      </c>
      <c r="Q14" s="81" t="s">
        <v>27</v>
      </c>
      <c r="R14" s="81">
        <v>3</v>
      </c>
      <c r="S14" s="82">
        <v>38357</v>
      </c>
      <c r="T14" s="5"/>
      <c r="U14" s="89">
        <v>10</v>
      </c>
      <c r="V14" s="93" t="s">
        <v>34</v>
      </c>
      <c r="W14" s="94">
        <v>5830</v>
      </c>
      <c r="X14" s="82">
        <v>48785.71428571429</v>
      </c>
      <c r="Y14" s="5"/>
      <c r="Z14" s="158"/>
      <c r="AA14" s="81">
        <v>7</v>
      </c>
      <c r="AB14" s="90" t="s">
        <v>47</v>
      </c>
      <c r="AC14" s="94" t="s">
        <v>50</v>
      </c>
      <c r="AD14" s="82">
        <v>43428.571428571428</v>
      </c>
      <c r="AE14" s="5"/>
      <c r="AF14" s="161"/>
      <c r="AG14" s="81">
        <v>2</v>
      </c>
      <c r="AH14" s="94" t="s">
        <v>51</v>
      </c>
      <c r="AI14" s="82">
        <v>44428.571428571428</v>
      </c>
    </row>
    <row r="15" spans="2:35" ht="16.5" thickBot="1" x14ac:dyDescent="0.3">
      <c r="B15" s="51">
        <v>11</v>
      </c>
      <c r="C15" s="165"/>
      <c r="D15" s="52">
        <v>6043</v>
      </c>
      <c r="E15" s="53">
        <v>600</v>
      </c>
      <c r="F15" s="54">
        <v>19</v>
      </c>
      <c r="G15" s="55">
        <f t="shared" si="0"/>
        <v>75.187969924812037</v>
      </c>
      <c r="H15" s="56">
        <v>69</v>
      </c>
      <c r="I15" s="57">
        <v>59071.428571428572</v>
      </c>
      <c r="J15" s="58">
        <v>59.44</v>
      </c>
      <c r="K15" s="59">
        <v>0.56999999999999995</v>
      </c>
      <c r="L15" s="59">
        <v>1.52</v>
      </c>
      <c r="M15" s="59">
        <v>6.75</v>
      </c>
      <c r="N15" s="60">
        <v>3.21</v>
      </c>
      <c r="P15" s="80">
        <v>10</v>
      </c>
      <c r="Q15" s="81" t="s">
        <v>33</v>
      </c>
      <c r="R15" s="81">
        <v>1</v>
      </c>
      <c r="S15" s="82">
        <v>36571</v>
      </c>
      <c r="U15" s="89">
        <v>11</v>
      </c>
      <c r="V15" s="90" t="s">
        <v>47</v>
      </c>
      <c r="W15" s="94" t="s">
        <v>49</v>
      </c>
      <c r="X15" s="82">
        <v>46214.28571428571</v>
      </c>
      <c r="Y15" s="5"/>
      <c r="Z15" s="158"/>
      <c r="AA15" s="81">
        <v>8</v>
      </c>
      <c r="AB15" s="90" t="s">
        <v>52</v>
      </c>
      <c r="AC15" s="94" t="s">
        <v>53</v>
      </c>
      <c r="AD15" s="82">
        <v>41357.142857142862</v>
      </c>
      <c r="AE15" s="5"/>
      <c r="AF15" s="161"/>
      <c r="AG15" s="67">
        <v>3</v>
      </c>
      <c r="AH15" s="68" t="s">
        <v>54</v>
      </c>
      <c r="AI15" s="69">
        <v>41214.28571428571</v>
      </c>
    </row>
    <row r="16" spans="2:35" ht="16.5" thickBot="1" x14ac:dyDescent="0.3">
      <c r="B16" s="70">
        <v>12</v>
      </c>
      <c r="C16" s="156"/>
      <c r="D16" s="71">
        <v>770</v>
      </c>
      <c r="E16" s="72">
        <v>700</v>
      </c>
      <c r="F16" s="73">
        <v>19</v>
      </c>
      <c r="G16" s="74">
        <f t="shared" si="0"/>
        <v>75.187969924812037</v>
      </c>
      <c r="H16" s="75">
        <v>79</v>
      </c>
      <c r="I16" s="76">
        <v>35142.857142857145</v>
      </c>
      <c r="J16" s="77">
        <v>55.36</v>
      </c>
      <c r="K16" s="78">
        <v>0.82</v>
      </c>
      <c r="L16" s="78">
        <v>1.77</v>
      </c>
      <c r="M16" s="78">
        <v>9.5500000000000007</v>
      </c>
      <c r="N16" s="79">
        <v>3.26</v>
      </c>
      <c r="P16" s="119">
        <v>11</v>
      </c>
      <c r="Q16" s="87" t="s">
        <v>52</v>
      </c>
      <c r="R16" s="87">
        <v>1</v>
      </c>
      <c r="S16" s="65">
        <v>35786</v>
      </c>
      <c r="U16" s="89">
        <v>12</v>
      </c>
      <c r="V16" s="90" t="s">
        <v>46</v>
      </c>
      <c r="W16" s="52" t="s">
        <v>55</v>
      </c>
      <c r="X16" s="82">
        <v>45857.142857142855</v>
      </c>
      <c r="Y16" s="5"/>
      <c r="Z16" s="176"/>
      <c r="AA16" s="67">
        <v>9</v>
      </c>
      <c r="AB16" s="118" t="s">
        <v>35</v>
      </c>
      <c r="AC16" s="71" t="s">
        <v>39</v>
      </c>
      <c r="AD16" s="69">
        <v>37642.857142857145</v>
      </c>
      <c r="AE16" s="5"/>
      <c r="AF16" s="160" t="s">
        <v>52</v>
      </c>
      <c r="AG16" s="50">
        <v>1</v>
      </c>
      <c r="AH16" s="32" t="s">
        <v>56</v>
      </c>
      <c r="AI16" s="44">
        <v>35785.71428571429</v>
      </c>
    </row>
    <row r="17" spans="2:35" ht="16.5" thickBot="1" x14ac:dyDescent="0.3">
      <c r="B17" s="31">
        <v>13</v>
      </c>
      <c r="C17" s="163" t="s">
        <v>46</v>
      </c>
      <c r="D17" s="32" t="s">
        <v>48</v>
      </c>
      <c r="E17" s="33">
        <v>590</v>
      </c>
      <c r="F17" s="34">
        <v>21</v>
      </c>
      <c r="G17" s="35">
        <f t="shared" si="0"/>
        <v>68.02721088435375</v>
      </c>
      <c r="H17" s="36">
        <v>70</v>
      </c>
      <c r="I17" s="37">
        <v>49071.428571428572</v>
      </c>
      <c r="J17" s="38">
        <v>54.26</v>
      </c>
      <c r="K17" s="39">
        <v>0.67</v>
      </c>
      <c r="L17" s="39">
        <v>1.64</v>
      </c>
      <c r="M17" s="39">
        <v>7.39</v>
      </c>
      <c r="N17" s="40">
        <v>3.28</v>
      </c>
      <c r="P17" s="166" t="s">
        <v>11</v>
      </c>
      <c r="Q17" s="167"/>
      <c r="R17" s="167"/>
      <c r="S17" s="168"/>
      <c r="U17" s="89">
        <v>13</v>
      </c>
      <c r="V17" s="90" t="s">
        <v>31</v>
      </c>
      <c r="W17" s="52">
        <v>3014</v>
      </c>
      <c r="X17" s="82">
        <v>45714.28571428571</v>
      </c>
      <c r="Y17" s="5"/>
      <c r="Z17" s="169">
        <v>600</v>
      </c>
      <c r="AA17" s="50">
        <v>1</v>
      </c>
      <c r="AB17" s="42" t="s">
        <v>35</v>
      </c>
      <c r="AC17" s="32" t="s">
        <v>45</v>
      </c>
      <c r="AD17" s="44">
        <v>59214.285714285717</v>
      </c>
      <c r="AE17" s="5"/>
      <c r="AF17" s="162"/>
      <c r="AG17" s="87">
        <v>2</v>
      </c>
      <c r="AH17" s="64" t="s">
        <v>53</v>
      </c>
      <c r="AI17" s="120"/>
    </row>
    <row r="18" spans="2:35" x14ac:dyDescent="0.25">
      <c r="B18" s="51">
        <v>14</v>
      </c>
      <c r="C18" s="165"/>
      <c r="D18" s="52" t="s">
        <v>55</v>
      </c>
      <c r="E18" s="53">
        <v>650</v>
      </c>
      <c r="F18" s="54">
        <v>21</v>
      </c>
      <c r="G18" s="55">
        <f t="shared" si="0"/>
        <v>68.02721088435375</v>
      </c>
      <c r="H18" s="56">
        <v>73</v>
      </c>
      <c r="I18" s="57">
        <v>45857.142857142855</v>
      </c>
      <c r="J18" s="58">
        <v>53.09</v>
      </c>
      <c r="K18" s="59">
        <v>0.83</v>
      </c>
      <c r="L18" s="59">
        <v>2.23</v>
      </c>
      <c r="M18" s="59">
        <v>8.3000000000000007</v>
      </c>
      <c r="N18" s="60">
        <v>3.48</v>
      </c>
      <c r="P18" s="121">
        <v>1</v>
      </c>
      <c r="Q18" s="50">
        <v>500</v>
      </c>
      <c r="R18" s="50">
        <v>8</v>
      </c>
      <c r="S18" s="44">
        <v>48018</v>
      </c>
      <c r="U18" s="89">
        <v>14</v>
      </c>
      <c r="V18" s="90" t="s">
        <v>35</v>
      </c>
      <c r="W18" s="52" t="s">
        <v>45</v>
      </c>
      <c r="X18" s="82">
        <v>44928.571428571428</v>
      </c>
      <c r="Y18" s="5"/>
      <c r="Z18" s="158"/>
      <c r="AA18" s="81">
        <v>2</v>
      </c>
      <c r="AB18" s="90" t="s">
        <v>35</v>
      </c>
      <c r="AC18" s="52" t="s">
        <v>36</v>
      </c>
      <c r="AD18" s="82">
        <v>59071.428571428572</v>
      </c>
      <c r="AE18" s="5"/>
      <c r="AF18" s="161" t="s">
        <v>31</v>
      </c>
      <c r="AG18" s="91">
        <v>1</v>
      </c>
      <c r="AH18" s="85">
        <v>6043</v>
      </c>
      <c r="AI18" s="86">
        <v>59071.428571428572</v>
      </c>
    </row>
    <row r="19" spans="2:35" ht="16.5" thickBot="1" x14ac:dyDescent="0.3">
      <c r="B19" s="99">
        <v>15</v>
      </c>
      <c r="C19" s="164"/>
      <c r="D19" s="88" t="s">
        <v>57</v>
      </c>
      <c r="E19" s="100">
        <v>660</v>
      </c>
      <c r="F19" s="101">
        <v>21</v>
      </c>
      <c r="G19" s="102">
        <f t="shared" si="0"/>
        <v>68.02721088435375</v>
      </c>
      <c r="H19" s="103">
        <v>70</v>
      </c>
      <c r="I19" s="104">
        <v>44857.142857142855</v>
      </c>
      <c r="J19" s="105">
        <v>49.55</v>
      </c>
      <c r="K19" s="106">
        <v>0.63</v>
      </c>
      <c r="L19" s="106">
        <v>1.95</v>
      </c>
      <c r="M19" s="106">
        <v>9.61</v>
      </c>
      <c r="N19" s="107">
        <v>3.9</v>
      </c>
      <c r="P19" s="80">
        <v>2</v>
      </c>
      <c r="Q19" s="81">
        <v>600</v>
      </c>
      <c r="R19" s="81">
        <v>13</v>
      </c>
      <c r="S19" s="82">
        <v>46615</v>
      </c>
      <c r="U19" s="89">
        <v>15</v>
      </c>
      <c r="V19" s="90" t="s">
        <v>46</v>
      </c>
      <c r="W19" s="52" t="s">
        <v>57</v>
      </c>
      <c r="X19" s="82">
        <v>44857.142857142855</v>
      </c>
      <c r="Y19" s="5"/>
      <c r="Z19" s="158"/>
      <c r="AA19" s="81">
        <v>3</v>
      </c>
      <c r="AB19" s="90" t="s">
        <v>40</v>
      </c>
      <c r="AC19" s="94" t="s">
        <v>54</v>
      </c>
      <c r="AD19" s="82">
        <v>56642.857142857145</v>
      </c>
      <c r="AE19" s="5"/>
      <c r="AF19" s="161"/>
      <c r="AG19" s="81">
        <v>2</v>
      </c>
      <c r="AH19" s="52">
        <v>5010</v>
      </c>
      <c r="AI19" s="82">
        <v>50428.571428571428</v>
      </c>
    </row>
    <row r="20" spans="2:35" x14ac:dyDescent="0.25">
      <c r="B20" s="108">
        <v>16</v>
      </c>
      <c r="C20" s="155" t="s">
        <v>47</v>
      </c>
      <c r="D20" s="92" t="s">
        <v>49</v>
      </c>
      <c r="E20" s="109">
        <v>580</v>
      </c>
      <c r="F20" s="110">
        <v>22.5</v>
      </c>
      <c r="G20" s="111">
        <f t="shared" si="0"/>
        <v>63.492063492063494</v>
      </c>
      <c r="H20" s="112">
        <v>60</v>
      </c>
      <c r="I20" s="113">
        <v>46214.28571428571</v>
      </c>
      <c r="J20" s="114">
        <v>54.57</v>
      </c>
      <c r="K20" s="115">
        <v>0.74</v>
      </c>
      <c r="L20" s="115">
        <v>1.78</v>
      </c>
      <c r="M20" s="115">
        <v>9.33</v>
      </c>
      <c r="N20" s="116">
        <v>3.06</v>
      </c>
      <c r="P20" s="80">
        <v>3</v>
      </c>
      <c r="Q20" s="81">
        <v>300</v>
      </c>
      <c r="R20" s="81">
        <v>1</v>
      </c>
      <c r="S20" s="82">
        <v>45714</v>
      </c>
      <c r="U20" s="89">
        <v>16</v>
      </c>
      <c r="V20" s="90" t="s">
        <v>40</v>
      </c>
      <c r="W20" s="94" t="s">
        <v>51</v>
      </c>
      <c r="X20" s="82">
        <v>44428.571428571428</v>
      </c>
      <c r="Y20" s="5"/>
      <c r="Z20" s="158"/>
      <c r="AA20" s="81">
        <v>4</v>
      </c>
      <c r="AB20" s="90" t="s">
        <v>31</v>
      </c>
      <c r="AC20" s="52">
        <v>6043</v>
      </c>
      <c r="AD20" s="82">
        <v>45857.142857142855</v>
      </c>
      <c r="AE20" s="5"/>
      <c r="AF20" s="161"/>
      <c r="AG20" s="81">
        <v>3</v>
      </c>
      <c r="AH20" s="52">
        <v>3014</v>
      </c>
      <c r="AI20" s="82">
        <v>45714.28571428571</v>
      </c>
    </row>
    <row r="21" spans="2:35" x14ac:dyDescent="0.25">
      <c r="B21" s="51">
        <v>17</v>
      </c>
      <c r="C21" s="165"/>
      <c r="D21" s="94" t="s">
        <v>50</v>
      </c>
      <c r="E21" s="53">
        <v>580</v>
      </c>
      <c r="F21" s="54">
        <v>22.5</v>
      </c>
      <c r="G21" s="55">
        <f t="shared" si="0"/>
        <v>63.492063492063494</v>
      </c>
      <c r="H21" s="56">
        <v>56</v>
      </c>
      <c r="I21" s="57">
        <v>43428.571428571428</v>
      </c>
      <c r="J21" s="58">
        <v>54.3</v>
      </c>
      <c r="K21" s="59">
        <v>0.64</v>
      </c>
      <c r="L21" s="59">
        <v>1.7</v>
      </c>
      <c r="M21" s="59">
        <v>9.6</v>
      </c>
      <c r="N21" s="60">
        <v>3.16</v>
      </c>
      <c r="P21" s="80">
        <v>4</v>
      </c>
      <c r="Q21" s="81">
        <v>700</v>
      </c>
      <c r="R21" s="81">
        <v>7</v>
      </c>
      <c r="S21" s="82">
        <v>45418</v>
      </c>
      <c r="U21" s="89">
        <v>17</v>
      </c>
      <c r="V21" s="90" t="s">
        <v>47</v>
      </c>
      <c r="W21" s="94" t="s">
        <v>50</v>
      </c>
      <c r="X21" s="82">
        <v>43428.571428571428</v>
      </c>
      <c r="Z21" s="158"/>
      <c r="AA21" s="81">
        <v>5</v>
      </c>
      <c r="AB21" s="90" t="s">
        <v>27</v>
      </c>
      <c r="AC21" s="52">
        <v>684</v>
      </c>
      <c r="AD21" s="82">
        <v>44928.571428571428</v>
      </c>
      <c r="AF21" s="161"/>
      <c r="AG21" s="81">
        <v>4</v>
      </c>
      <c r="AH21" s="52">
        <v>770</v>
      </c>
      <c r="AI21" s="82">
        <v>35142.857142857145</v>
      </c>
    </row>
    <row r="22" spans="2:35" ht="16.5" thickBot="1" x14ac:dyDescent="0.3">
      <c r="B22" s="51">
        <v>18</v>
      </c>
      <c r="C22" s="165"/>
      <c r="D22" s="94" t="s">
        <v>58</v>
      </c>
      <c r="E22" s="53">
        <v>620</v>
      </c>
      <c r="F22" s="54">
        <v>21</v>
      </c>
      <c r="G22" s="55">
        <f t="shared" si="0"/>
        <v>68.02721088435375</v>
      </c>
      <c r="H22" s="56">
        <v>64</v>
      </c>
      <c r="I22" s="57">
        <v>41642.857142857145</v>
      </c>
      <c r="J22" s="58">
        <v>50.47</v>
      </c>
      <c r="K22" s="59">
        <v>0.62</v>
      </c>
      <c r="L22" s="59">
        <v>1.66</v>
      </c>
      <c r="M22" s="59">
        <v>8.74</v>
      </c>
      <c r="N22" s="60">
        <v>3.38</v>
      </c>
      <c r="P22" s="119">
        <v>5</v>
      </c>
      <c r="Q22" s="87">
        <v>400</v>
      </c>
      <c r="R22" s="87">
        <v>2</v>
      </c>
      <c r="S22" s="65">
        <v>32321</v>
      </c>
      <c r="U22" s="89">
        <v>18</v>
      </c>
      <c r="V22" s="90" t="s">
        <v>47</v>
      </c>
      <c r="W22" s="94" t="s">
        <v>59</v>
      </c>
      <c r="X22" s="82">
        <v>43285.714285714283</v>
      </c>
      <c r="Z22" s="158"/>
      <c r="AA22" s="81">
        <v>6</v>
      </c>
      <c r="AB22" s="90" t="s">
        <v>46</v>
      </c>
      <c r="AC22" s="52" t="s">
        <v>55</v>
      </c>
      <c r="AD22" s="82">
        <v>44857.142857142855</v>
      </c>
      <c r="AF22" s="161"/>
      <c r="AG22" s="67">
        <v>5</v>
      </c>
      <c r="AH22" s="71">
        <v>4015</v>
      </c>
      <c r="AI22" s="69">
        <v>28071.428571428569</v>
      </c>
    </row>
    <row r="23" spans="2:35" ht="16.5" thickBot="1" x14ac:dyDescent="0.3">
      <c r="B23" s="70">
        <v>19</v>
      </c>
      <c r="C23" s="156"/>
      <c r="D23" s="68" t="s">
        <v>59</v>
      </c>
      <c r="E23" s="72">
        <v>660</v>
      </c>
      <c r="F23" s="73">
        <v>22.5</v>
      </c>
      <c r="G23" s="74">
        <f t="shared" si="0"/>
        <v>63.492063492063494</v>
      </c>
      <c r="H23" s="75">
        <v>54</v>
      </c>
      <c r="I23" s="76">
        <v>43285.714285714283</v>
      </c>
      <c r="J23" s="77">
        <v>51.8</v>
      </c>
      <c r="K23" s="78">
        <v>0.83</v>
      </c>
      <c r="L23" s="78">
        <v>1.64</v>
      </c>
      <c r="M23" s="78">
        <v>11.11</v>
      </c>
      <c r="N23" s="79">
        <v>3.78</v>
      </c>
      <c r="U23" s="89">
        <v>19</v>
      </c>
      <c r="V23" s="90" t="s">
        <v>37</v>
      </c>
      <c r="W23" s="52" t="s">
        <v>38</v>
      </c>
      <c r="X23" s="82">
        <v>43214.28571428571</v>
      </c>
      <c r="Z23" s="158"/>
      <c r="AA23" s="81">
        <v>7</v>
      </c>
      <c r="AB23" s="90" t="s">
        <v>47</v>
      </c>
      <c r="AC23" s="94" t="s">
        <v>59</v>
      </c>
      <c r="AD23" s="82">
        <v>44428.571428571428</v>
      </c>
      <c r="AF23" s="160" t="s">
        <v>46</v>
      </c>
      <c r="AG23" s="50">
        <v>1</v>
      </c>
      <c r="AH23" s="32" t="s">
        <v>48</v>
      </c>
      <c r="AI23" s="44">
        <v>49071.428571428572</v>
      </c>
    </row>
    <row r="24" spans="2:35" x14ac:dyDescent="0.25">
      <c r="B24" s="31">
        <v>20</v>
      </c>
      <c r="C24" s="163" t="s">
        <v>40</v>
      </c>
      <c r="D24" s="43" t="s">
        <v>41</v>
      </c>
      <c r="E24" s="33">
        <v>590</v>
      </c>
      <c r="F24" s="34">
        <v>19</v>
      </c>
      <c r="G24" s="35">
        <f t="shared" si="0"/>
        <v>75.187969924812037</v>
      </c>
      <c r="H24" s="36">
        <v>75</v>
      </c>
      <c r="I24" s="37">
        <v>55000</v>
      </c>
      <c r="J24" s="38">
        <v>60.72</v>
      </c>
      <c r="K24" s="39">
        <v>0.64</v>
      </c>
      <c r="L24" s="39">
        <v>1.86</v>
      </c>
      <c r="M24" s="39">
        <v>9.8699999999999992</v>
      </c>
      <c r="N24" s="40">
        <v>3.04</v>
      </c>
      <c r="U24" s="89">
        <v>20</v>
      </c>
      <c r="V24" s="90" t="s">
        <v>37</v>
      </c>
      <c r="W24" s="52" t="s">
        <v>42</v>
      </c>
      <c r="X24" s="82">
        <v>42285.71428571429</v>
      </c>
      <c r="Z24" s="158"/>
      <c r="AA24" s="81">
        <v>8</v>
      </c>
      <c r="AB24" s="90" t="s">
        <v>47</v>
      </c>
      <c r="AC24" s="94" t="s">
        <v>58</v>
      </c>
      <c r="AD24" s="82">
        <v>43285.714285714283</v>
      </c>
      <c r="AF24" s="161"/>
      <c r="AG24" s="81">
        <v>2</v>
      </c>
      <c r="AH24" s="52" t="s">
        <v>55</v>
      </c>
      <c r="AI24" s="82">
        <v>45857.142857142855</v>
      </c>
    </row>
    <row r="25" spans="2:35" ht="16.5" thickBot="1" x14ac:dyDescent="0.3">
      <c r="B25" s="51">
        <v>21</v>
      </c>
      <c r="C25" s="165"/>
      <c r="D25" s="94" t="s">
        <v>51</v>
      </c>
      <c r="E25" s="53">
        <v>610</v>
      </c>
      <c r="F25" s="54">
        <v>19</v>
      </c>
      <c r="G25" s="55">
        <f t="shared" si="0"/>
        <v>75.187969924812037</v>
      </c>
      <c r="H25" s="56">
        <v>71</v>
      </c>
      <c r="I25" s="57">
        <v>44428.571428571428</v>
      </c>
      <c r="J25" s="58">
        <v>56.77</v>
      </c>
      <c r="K25" s="59">
        <v>0.66</v>
      </c>
      <c r="L25" s="59">
        <v>1.92</v>
      </c>
      <c r="M25" s="59">
        <v>8.59</v>
      </c>
      <c r="N25" s="60">
        <v>3.35</v>
      </c>
      <c r="U25" s="89">
        <v>21</v>
      </c>
      <c r="V25" s="90" t="s">
        <v>47</v>
      </c>
      <c r="W25" s="94" t="s">
        <v>58</v>
      </c>
      <c r="X25" s="82">
        <v>41642.857142857145</v>
      </c>
      <c r="Z25" s="158"/>
      <c r="AA25" s="81">
        <v>9</v>
      </c>
      <c r="AB25" s="93" t="s">
        <v>34</v>
      </c>
      <c r="AC25" s="94">
        <v>6340</v>
      </c>
      <c r="AD25" s="82">
        <v>42285.71428571429</v>
      </c>
      <c r="AF25" s="162"/>
      <c r="AG25" s="87">
        <v>3</v>
      </c>
      <c r="AH25" s="88" t="s">
        <v>57</v>
      </c>
      <c r="AI25" s="65">
        <v>44857.142857142855</v>
      </c>
    </row>
    <row r="26" spans="2:35" ht="16.5" thickBot="1" x14ac:dyDescent="0.3">
      <c r="B26" s="99">
        <v>22</v>
      </c>
      <c r="C26" s="164"/>
      <c r="D26" s="64" t="s">
        <v>54</v>
      </c>
      <c r="E26" s="100">
        <v>620</v>
      </c>
      <c r="F26" s="101">
        <v>19</v>
      </c>
      <c r="G26" s="102">
        <f t="shared" si="0"/>
        <v>75.187969924812037</v>
      </c>
      <c r="H26" s="103">
        <v>67</v>
      </c>
      <c r="I26" s="104">
        <v>41214.28571428571</v>
      </c>
      <c r="J26" s="105">
        <v>54.06</v>
      </c>
      <c r="K26" s="106">
        <v>0.56000000000000005</v>
      </c>
      <c r="L26" s="106">
        <v>1.37</v>
      </c>
      <c r="M26" s="106">
        <v>11.02</v>
      </c>
      <c r="N26" s="107">
        <v>3.57</v>
      </c>
      <c r="U26" s="89">
        <v>22</v>
      </c>
      <c r="V26" s="90" t="s">
        <v>27</v>
      </c>
      <c r="W26" s="52">
        <v>684</v>
      </c>
      <c r="X26" s="82">
        <v>41357.142857142862</v>
      </c>
      <c r="Z26" s="158"/>
      <c r="AA26" s="81">
        <v>10</v>
      </c>
      <c r="AB26" s="90" t="s">
        <v>46</v>
      </c>
      <c r="AC26" s="52" t="s">
        <v>57</v>
      </c>
      <c r="AD26" s="82">
        <v>41642.857142857145</v>
      </c>
      <c r="AF26" s="161" t="s">
        <v>35</v>
      </c>
      <c r="AG26" s="91">
        <v>1</v>
      </c>
      <c r="AH26" s="85" t="s">
        <v>36</v>
      </c>
      <c r="AI26" s="86">
        <v>59214.285714285717</v>
      </c>
    </row>
    <row r="27" spans="2:35" ht="16.5" thickBot="1" x14ac:dyDescent="0.3">
      <c r="B27" s="122">
        <v>23</v>
      </c>
      <c r="C27" s="123" t="s">
        <v>33</v>
      </c>
      <c r="D27" s="97">
        <v>43</v>
      </c>
      <c r="E27" s="124">
        <v>400</v>
      </c>
      <c r="F27" s="125">
        <v>22.5</v>
      </c>
      <c r="G27" s="126">
        <f t="shared" si="0"/>
        <v>63.492063492063494</v>
      </c>
      <c r="H27" s="127">
        <v>64</v>
      </c>
      <c r="I27" s="128">
        <v>36571.428571428572</v>
      </c>
      <c r="J27" s="129">
        <v>53.49</v>
      </c>
      <c r="K27" s="130">
        <v>0.72</v>
      </c>
      <c r="L27" s="130">
        <v>2</v>
      </c>
      <c r="M27" s="130">
        <v>9.85</v>
      </c>
      <c r="N27" s="131">
        <v>3.78</v>
      </c>
      <c r="U27" s="89">
        <v>23</v>
      </c>
      <c r="V27" s="90" t="s">
        <v>40</v>
      </c>
      <c r="W27" s="94" t="s">
        <v>54</v>
      </c>
      <c r="X27" s="82">
        <v>41214.28571428571</v>
      </c>
      <c r="Z27" s="158"/>
      <c r="AA27" s="81">
        <v>11</v>
      </c>
      <c r="AB27" s="90" t="s">
        <v>37</v>
      </c>
      <c r="AC27" s="52" t="s">
        <v>42</v>
      </c>
      <c r="AD27" s="82">
        <v>41214.28571428571</v>
      </c>
      <c r="AF27" s="161"/>
      <c r="AG27" s="81">
        <v>2</v>
      </c>
      <c r="AH27" s="52" t="s">
        <v>43</v>
      </c>
      <c r="AI27" s="82">
        <v>53571.428571428565</v>
      </c>
    </row>
    <row r="28" spans="2:35" ht="16.5" thickBot="1" x14ac:dyDescent="0.3">
      <c r="B28" s="31">
        <v>24</v>
      </c>
      <c r="C28" s="153" t="s">
        <v>34</v>
      </c>
      <c r="D28" s="43">
        <v>5830</v>
      </c>
      <c r="E28" s="33">
        <v>530</v>
      </c>
      <c r="F28" s="34">
        <v>19</v>
      </c>
      <c r="G28" s="35">
        <f t="shared" si="0"/>
        <v>75.187969924812037</v>
      </c>
      <c r="H28" s="36">
        <v>68</v>
      </c>
      <c r="I28" s="37">
        <v>48785.71428571429</v>
      </c>
      <c r="J28" s="38">
        <v>53.49</v>
      </c>
      <c r="K28" s="39">
        <v>0.84</v>
      </c>
      <c r="L28" s="39">
        <v>1.8</v>
      </c>
      <c r="M28" s="39">
        <v>10.32</v>
      </c>
      <c r="N28" s="40">
        <v>3.24</v>
      </c>
      <c r="U28" s="62">
        <v>24</v>
      </c>
      <c r="V28" s="63" t="s">
        <v>37</v>
      </c>
      <c r="W28" s="88" t="s">
        <v>44</v>
      </c>
      <c r="X28" s="65">
        <v>41214.28571428571</v>
      </c>
      <c r="Z28" s="158"/>
      <c r="AA28" s="81">
        <v>12</v>
      </c>
      <c r="AB28" s="90" t="s">
        <v>40</v>
      </c>
      <c r="AC28" s="94" t="s">
        <v>51</v>
      </c>
      <c r="AD28" s="82">
        <v>41214.28571428571</v>
      </c>
      <c r="AF28" s="161"/>
      <c r="AG28" s="81">
        <v>3</v>
      </c>
      <c r="AH28" s="52" t="s">
        <v>45</v>
      </c>
      <c r="AI28" s="82">
        <v>44928.571428571428</v>
      </c>
    </row>
    <row r="29" spans="2:35" ht="16.5" thickBot="1" x14ac:dyDescent="0.3">
      <c r="B29" s="99">
        <v>25</v>
      </c>
      <c r="C29" s="154"/>
      <c r="D29" s="64">
        <v>6340</v>
      </c>
      <c r="E29" s="100">
        <v>600</v>
      </c>
      <c r="F29" s="101">
        <v>19</v>
      </c>
      <c r="G29" s="102">
        <f t="shared" si="0"/>
        <v>75.187969924812037</v>
      </c>
      <c r="H29" s="103">
        <v>69</v>
      </c>
      <c r="I29" s="104">
        <v>56642.857142857145</v>
      </c>
      <c r="J29" s="105">
        <v>57.97</v>
      </c>
      <c r="K29" s="106">
        <v>0.82</v>
      </c>
      <c r="L29" s="106">
        <v>1.86</v>
      </c>
      <c r="M29" s="106">
        <v>8.35</v>
      </c>
      <c r="N29" s="107">
        <v>2.46</v>
      </c>
      <c r="U29" s="83">
        <v>25</v>
      </c>
      <c r="V29" s="84" t="s">
        <v>27</v>
      </c>
      <c r="W29" s="85">
        <v>735</v>
      </c>
      <c r="X29" s="86">
        <v>37928.571428571428</v>
      </c>
      <c r="Z29" s="159"/>
      <c r="AA29" s="87">
        <v>13</v>
      </c>
      <c r="AB29" s="63" t="s">
        <v>37</v>
      </c>
      <c r="AC29" s="88" t="s">
        <v>44</v>
      </c>
      <c r="AD29" s="65">
        <v>37928.571428571428</v>
      </c>
      <c r="AF29" s="161"/>
      <c r="AG29" s="67">
        <v>4</v>
      </c>
      <c r="AH29" s="71" t="s">
        <v>39</v>
      </c>
      <c r="AI29" s="69">
        <v>37642.857142857145</v>
      </c>
    </row>
    <row r="30" spans="2:35" x14ac:dyDescent="0.25">
      <c r="B30" s="108">
        <v>26</v>
      </c>
      <c r="C30" s="155" t="s">
        <v>52</v>
      </c>
      <c r="D30" s="92" t="s">
        <v>53</v>
      </c>
      <c r="E30" s="109">
        <v>520</v>
      </c>
      <c r="F30" s="110">
        <v>19</v>
      </c>
      <c r="G30" s="111">
        <f t="shared" si="0"/>
        <v>75.187969924812037</v>
      </c>
      <c r="H30" s="112">
        <v>66</v>
      </c>
      <c r="I30" s="132"/>
      <c r="J30" s="133"/>
      <c r="K30" s="134"/>
      <c r="L30" s="134"/>
      <c r="M30" s="134"/>
      <c r="N30" s="135"/>
      <c r="U30" s="89">
        <v>26</v>
      </c>
      <c r="V30" s="90" t="s">
        <v>35</v>
      </c>
      <c r="W30" s="52" t="s">
        <v>39</v>
      </c>
      <c r="X30" s="82">
        <v>37642.857142857145</v>
      </c>
      <c r="Z30" s="157">
        <v>700</v>
      </c>
      <c r="AA30" s="91">
        <v>1</v>
      </c>
      <c r="AB30" s="84" t="s">
        <v>29</v>
      </c>
      <c r="AC30" s="92" t="s">
        <v>32</v>
      </c>
      <c r="AD30" s="86">
        <v>69571.42857142858</v>
      </c>
      <c r="AF30" s="160" t="s">
        <v>47</v>
      </c>
      <c r="AG30" s="50">
        <v>1</v>
      </c>
      <c r="AH30" s="43" t="s">
        <v>49</v>
      </c>
      <c r="AI30" s="44">
        <v>46214.28571428571</v>
      </c>
    </row>
    <row r="31" spans="2:35" ht="16.5" thickBot="1" x14ac:dyDescent="0.3">
      <c r="B31" s="70">
        <v>27</v>
      </c>
      <c r="C31" s="156"/>
      <c r="D31" s="71" t="s">
        <v>56</v>
      </c>
      <c r="E31" s="72">
        <v>700</v>
      </c>
      <c r="F31" s="73">
        <v>19</v>
      </c>
      <c r="G31" s="74">
        <f t="shared" si="0"/>
        <v>75.187969924812037</v>
      </c>
      <c r="H31" s="75">
        <v>49</v>
      </c>
      <c r="I31" s="76">
        <v>35785.71428571429</v>
      </c>
      <c r="J31" s="77">
        <v>56.08</v>
      </c>
      <c r="K31" s="78">
        <v>0.74</v>
      </c>
      <c r="L31" s="78">
        <v>1.84</v>
      </c>
      <c r="M31" s="78">
        <v>6.7</v>
      </c>
      <c r="N31" s="79">
        <v>3.88</v>
      </c>
      <c r="U31" s="89">
        <v>27</v>
      </c>
      <c r="V31" s="90" t="s">
        <v>33</v>
      </c>
      <c r="W31" s="136">
        <v>43</v>
      </c>
      <c r="X31" s="82">
        <v>36571.428571428572</v>
      </c>
      <c r="Z31" s="158"/>
      <c r="AA31" s="81">
        <v>2</v>
      </c>
      <c r="AB31" s="90" t="s">
        <v>52</v>
      </c>
      <c r="AC31" s="52" t="s">
        <v>56</v>
      </c>
      <c r="AD31" s="82">
        <v>60500</v>
      </c>
      <c r="AF31" s="161"/>
      <c r="AG31" s="81">
        <v>2</v>
      </c>
      <c r="AH31" s="94" t="s">
        <v>50</v>
      </c>
      <c r="AI31" s="82">
        <v>43428.571428571428</v>
      </c>
    </row>
    <row r="32" spans="2:35" x14ac:dyDescent="0.25">
      <c r="B32" s="31">
        <v>28</v>
      </c>
      <c r="C32" s="163" t="s">
        <v>29</v>
      </c>
      <c r="D32" s="43" t="s">
        <v>32</v>
      </c>
      <c r="E32" s="33">
        <v>700</v>
      </c>
      <c r="F32" s="34">
        <v>19</v>
      </c>
      <c r="G32" s="35">
        <f t="shared" si="0"/>
        <v>75.187969924812037</v>
      </c>
      <c r="H32" s="36">
        <v>52</v>
      </c>
      <c r="I32" s="37">
        <v>60500</v>
      </c>
      <c r="J32" s="38">
        <v>54.25</v>
      </c>
      <c r="K32" s="39">
        <v>0.64</v>
      </c>
      <c r="L32" s="39">
        <v>1.66</v>
      </c>
      <c r="M32" s="39">
        <v>9.42</v>
      </c>
      <c r="N32" s="40">
        <v>3.8</v>
      </c>
      <c r="U32" s="89">
        <v>28</v>
      </c>
      <c r="V32" s="90" t="s">
        <v>27</v>
      </c>
      <c r="W32" s="52">
        <v>873</v>
      </c>
      <c r="X32" s="82">
        <v>35785.71428571429</v>
      </c>
      <c r="Z32" s="158"/>
      <c r="AA32" s="81">
        <v>3</v>
      </c>
      <c r="AB32" s="90" t="s">
        <v>29</v>
      </c>
      <c r="AC32" s="94" t="s">
        <v>30</v>
      </c>
      <c r="AD32" s="82">
        <v>43214.28571428571</v>
      </c>
      <c r="AF32" s="161"/>
      <c r="AG32" s="81">
        <v>3</v>
      </c>
      <c r="AH32" s="94" t="s">
        <v>59</v>
      </c>
      <c r="AI32" s="82">
        <v>43285.714285714283</v>
      </c>
    </row>
    <row r="33" spans="2:35" ht="16.5" thickBot="1" x14ac:dyDescent="0.3">
      <c r="B33" s="99">
        <v>29</v>
      </c>
      <c r="C33" s="164"/>
      <c r="D33" s="64" t="s">
        <v>30</v>
      </c>
      <c r="E33" s="100">
        <v>700</v>
      </c>
      <c r="F33" s="101">
        <v>19</v>
      </c>
      <c r="G33" s="102">
        <f t="shared" si="0"/>
        <v>75.187969924812037</v>
      </c>
      <c r="H33" s="103">
        <v>54</v>
      </c>
      <c r="I33" s="104">
        <v>69571.42857142858</v>
      </c>
      <c r="J33" s="105">
        <v>61.05</v>
      </c>
      <c r="K33" s="106">
        <v>0.74</v>
      </c>
      <c r="L33" s="106">
        <v>1.68</v>
      </c>
      <c r="M33" s="106">
        <v>9.3000000000000007</v>
      </c>
      <c r="N33" s="107">
        <v>3.26</v>
      </c>
      <c r="U33" s="89">
        <v>29</v>
      </c>
      <c r="V33" s="90" t="s">
        <v>52</v>
      </c>
      <c r="W33" s="52" t="s">
        <v>56</v>
      </c>
      <c r="X33" s="82">
        <v>35785.71428571429</v>
      </c>
      <c r="Z33" s="158"/>
      <c r="AA33" s="81">
        <v>4</v>
      </c>
      <c r="AB33" s="90" t="s">
        <v>27</v>
      </c>
      <c r="AC33" s="52">
        <v>735</v>
      </c>
      <c r="AD33" s="82">
        <v>35785.71428571429</v>
      </c>
      <c r="AF33" s="162"/>
      <c r="AG33" s="87">
        <v>4</v>
      </c>
      <c r="AH33" s="64" t="s">
        <v>58</v>
      </c>
      <c r="AI33" s="65">
        <v>41642.857142857145</v>
      </c>
    </row>
    <row r="34" spans="2:35" ht="16.5" thickBot="1" x14ac:dyDescent="0.3">
      <c r="B34" s="108">
        <v>30</v>
      </c>
      <c r="C34" s="155" t="s">
        <v>37</v>
      </c>
      <c r="D34" s="85" t="s">
        <v>42</v>
      </c>
      <c r="E34" s="109">
        <v>620</v>
      </c>
      <c r="F34" s="110">
        <v>21</v>
      </c>
      <c r="G34" s="111">
        <f t="shared" si="0"/>
        <v>68.02721088435375</v>
      </c>
      <c r="H34" s="112">
        <v>64</v>
      </c>
      <c r="I34" s="113">
        <v>42285.71428571429</v>
      </c>
      <c r="J34" s="114">
        <v>56.7</v>
      </c>
      <c r="K34" s="115">
        <v>0.82</v>
      </c>
      <c r="L34" s="115">
        <v>1.82</v>
      </c>
      <c r="M34" s="115">
        <v>10.130000000000001</v>
      </c>
      <c r="N34" s="116">
        <v>2.87</v>
      </c>
      <c r="U34" s="117">
        <v>30</v>
      </c>
      <c r="V34" s="118" t="s">
        <v>31</v>
      </c>
      <c r="W34" s="71">
        <v>770</v>
      </c>
      <c r="X34" s="69">
        <v>35142.857142857145</v>
      </c>
      <c r="Z34" s="158"/>
      <c r="AA34" s="81">
        <v>5</v>
      </c>
      <c r="AB34" s="90" t="s">
        <v>31</v>
      </c>
      <c r="AC34" s="52">
        <v>770</v>
      </c>
      <c r="AD34" s="82">
        <v>35785.71428571429</v>
      </c>
      <c r="AF34" s="161" t="s">
        <v>27</v>
      </c>
      <c r="AG34" s="91">
        <v>1</v>
      </c>
      <c r="AH34" s="85">
        <v>684</v>
      </c>
      <c r="AI34" s="86">
        <v>41357.142857142862</v>
      </c>
    </row>
    <row r="35" spans="2:35" ht="16.5" thickBot="1" x14ac:dyDescent="0.3">
      <c r="B35" s="51">
        <v>31</v>
      </c>
      <c r="C35" s="165"/>
      <c r="D35" s="52" t="s">
        <v>44</v>
      </c>
      <c r="E35" s="53">
        <v>600</v>
      </c>
      <c r="F35" s="54">
        <v>21</v>
      </c>
      <c r="G35" s="55">
        <f t="shared" si="0"/>
        <v>68.02721088435375</v>
      </c>
      <c r="H35" s="56">
        <v>69</v>
      </c>
      <c r="I35" s="57">
        <v>41214.28571428571</v>
      </c>
      <c r="J35" s="58">
        <v>56.24</v>
      </c>
      <c r="K35" s="59">
        <v>0.77</v>
      </c>
      <c r="L35" s="59">
        <v>1.66</v>
      </c>
      <c r="M35" s="59">
        <v>10.029999999999999</v>
      </c>
      <c r="N35" s="60">
        <v>3.58</v>
      </c>
      <c r="U35" s="137">
        <v>31</v>
      </c>
      <c r="V35" s="138" t="s">
        <v>31</v>
      </c>
      <c r="W35" s="139">
        <v>4015</v>
      </c>
      <c r="X35" s="140">
        <v>28071.428571428569</v>
      </c>
      <c r="Z35" s="158"/>
      <c r="AA35" s="81">
        <v>6</v>
      </c>
      <c r="AB35" s="90" t="s">
        <v>27</v>
      </c>
      <c r="AC35" s="52">
        <v>873</v>
      </c>
      <c r="AD35" s="82">
        <v>35142.857142857145</v>
      </c>
      <c r="AF35" s="161"/>
      <c r="AG35" s="81">
        <v>2</v>
      </c>
      <c r="AH35" s="52">
        <v>735</v>
      </c>
      <c r="AI35" s="82">
        <v>37928.571428571428</v>
      </c>
    </row>
    <row r="36" spans="2:35" ht="16.5" thickBot="1" x14ac:dyDescent="0.3">
      <c r="B36" s="99">
        <v>32</v>
      </c>
      <c r="C36" s="164"/>
      <c r="D36" s="88" t="s">
        <v>38</v>
      </c>
      <c r="E36" s="100">
        <v>700</v>
      </c>
      <c r="F36" s="101">
        <v>21</v>
      </c>
      <c r="G36" s="102">
        <f t="shared" si="0"/>
        <v>68.02721088435375</v>
      </c>
      <c r="H36" s="103">
        <v>58</v>
      </c>
      <c r="I36" s="104">
        <v>43214.28571428571</v>
      </c>
      <c r="J36" s="105">
        <v>61.25</v>
      </c>
      <c r="K36" s="106">
        <v>0.68</v>
      </c>
      <c r="L36" s="106">
        <v>1.64</v>
      </c>
      <c r="M36" s="106">
        <v>8.51</v>
      </c>
      <c r="N36" s="107">
        <v>3.3</v>
      </c>
      <c r="U36" s="141">
        <v>32</v>
      </c>
      <c r="V36" s="142" t="s">
        <v>52</v>
      </c>
      <c r="W36" s="143" t="s">
        <v>53</v>
      </c>
      <c r="X36" s="144"/>
      <c r="Z36" s="159"/>
      <c r="AA36" s="87">
        <v>7</v>
      </c>
      <c r="AB36" s="63" t="s">
        <v>37</v>
      </c>
      <c r="AC36" s="88" t="s">
        <v>38</v>
      </c>
      <c r="AD36" s="145"/>
      <c r="AF36" s="162"/>
      <c r="AG36" s="87">
        <v>3</v>
      </c>
      <c r="AH36" s="88">
        <v>873</v>
      </c>
      <c r="AI36" s="65">
        <v>35785.71428571429</v>
      </c>
    </row>
    <row r="37" spans="2:35" ht="16.5" thickBot="1" x14ac:dyDescent="0.3">
      <c r="I37" s="146">
        <f>AVERAGE(I5:I36)</f>
        <v>45755.760368663592</v>
      </c>
      <c r="J37" s="147">
        <f>AVERAGE(J5:J36)</f>
        <v>55.798709677419353</v>
      </c>
      <c r="K37" s="148">
        <f t="shared" ref="K37:N37" si="1">AVERAGE(K5:K36)</f>
        <v>0.6854838709677421</v>
      </c>
      <c r="L37" s="148">
        <f t="shared" si="1"/>
        <v>1.7590322580645159</v>
      </c>
      <c r="M37" s="148">
        <f t="shared" si="1"/>
        <v>9.4180645161290304</v>
      </c>
      <c r="N37" s="149">
        <f t="shared" si="1"/>
        <v>3.2058064516129021</v>
      </c>
    </row>
    <row r="40" spans="2:35" x14ac:dyDescent="0.25">
      <c r="B40" s="152" t="s">
        <v>60</v>
      </c>
      <c r="C40" s="152"/>
    </row>
    <row r="41" spans="2:35" x14ac:dyDescent="0.25">
      <c r="B41" s="152" t="s">
        <v>61</v>
      </c>
      <c r="C41" s="152"/>
      <c r="D41" s="152"/>
      <c r="E41" s="152"/>
      <c r="F41" s="152"/>
      <c r="G41" s="152"/>
      <c r="H41" s="152"/>
    </row>
    <row r="46" spans="2:35" x14ac:dyDescent="0.25">
      <c r="T46" s="150"/>
      <c r="U46" s="150"/>
      <c r="V46" s="150"/>
      <c r="W46" s="150"/>
      <c r="X46" s="150"/>
    </row>
    <row r="47" spans="2:35" x14ac:dyDescent="0.25">
      <c r="T47" s="150"/>
      <c r="U47" s="150"/>
      <c r="V47" s="150"/>
      <c r="W47" s="150"/>
      <c r="X47" s="150"/>
    </row>
    <row r="48" spans="2:35" x14ac:dyDescent="0.25">
      <c r="T48" s="150"/>
      <c r="U48" s="151"/>
      <c r="V48" s="150"/>
      <c r="W48" s="150"/>
      <c r="X48" s="150"/>
    </row>
    <row r="49" spans="20:24" x14ac:dyDescent="0.25">
      <c r="T49" s="150"/>
      <c r="U49" s="151"/>
      <c r="V49" s="150"/>
      <c r="W49" s="150"/>
      <c r="X49" s="150"/>
    </row>
    <row r="50" spans="20:24" x14ac:dyDescent="0.25">
      <c r="T50" s="150"/>
      <c r="U50" s="150"/>
      <c r="V50" s="150"/>
      <c r="W50" s="150"/>
      <c r="X50" s="150"/>
    </row>
    <row r="51" spans="20:24" x14ac:dyDescent="0.25">
      <c r="T51" s="150"/>
      <c r="U51" s="150"/>
      <c r="V51" s="150"/>
      <c r="W51" s="150"/>
      <c r="X51" s="150"/>
    </row>
  </sheetData>
  <mergeCells count="35">
    <mergeCell ref="AF2:AI2"/>
    <mergeCell ref="C5:C7"/>
    <mergeCell ref="P5:S5"/>
    <mergeCell ref="AF5:AF6"/>
    <mergeCell ref="Z6:Z7"/>
    <mergeCell ref="AF7:AF9"/>
    <mergeCell ref="C8:C11"/>
    <mergeCell ref="Z8:Z16"/>
    <mergeCell ref="AF11:AF12"/>
    <mergeCell ref="C12:C16"/>
    <mergeCell ref="B2:C2"/>
    <mergeCell ref="E2:L2"/>
    <mergeCell ref="M2:N2"/>
    <mergeCell ref="P2:S2"/>
    <mergeCell ref="U2:X2"/>
    <mergeCell ref="Z2:AD2"/>
    <mergeCell ref="AF30:AF33"/>
    <mergeCell ref="C32:C33"/>
    <mergeCell ref="C34:C36"/>
    <mergeCell ref="AF34:AF36"/>
    <mergeCell ref="AF13:AF15"/>
    <mergeCell ref="AF16:AF17"/>
    <mergeCell ref="C17:C19"/>
    <mergeCell ref="P17:S17"/>
    <mergeCell ref="Z17:Z29"/>
    <mergeCell ref="AF18:AF22"/>
    <mergeCell ref="C20:C23"/>
    <mergeCell ref="AF23:AF25"/>
    <mergeCell ref="C24:C26"/>
    <mergeCell ref="AF26:AF29"/>
    <mergeCell ref="B40:C40"/>
    <mergeCell ref="B41:H41"/>
    <mergeCell ref="C28:C29"/>
    <mergeCell ref="C30:C31"/>
    <mergeCell ref="Z30:Z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2019-12-30T13:29:21Z</dcterms:modified>
</cp:coreProperties>
</file>