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41" i="1" l="1"/>
  <c r="J41" i="1"/>
  <c r="I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<sst xmlns="http://schemas.openxmlformats.org/spreadsheetml/2006/main" count="303" uniqueCount="81">
  <si>
    <t>MO kukuruza</t>
  </si>
  <si>
    <t>zrno</t>
  </si>
  <si>
    <t>Skugrić, Modriča - Simo Novaković</t>
  </si>
  <si>
    <t>2019.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</si>
  <si>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</si>
  <si>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</si>
  <si>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</si>
  <si>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</si>
  <si>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</si>
  <si>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</si>
  <si>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</si>
  <si>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</si>
  <si>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</si>
  <si>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</si>
  <si>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</si>
  <si>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br. biljaka 20.06.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</si>
  <si>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</si>
  <si>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</si>
  <si>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</si>
  <si>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</si>
  <si>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</si>
  <si>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</si>
  <si>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</si>
  <si>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</si>
  <si>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</si>
  <si>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pioneer</t>
  </si>
  <si>
    <t>P9241</t>
  </si>
  <si>
    <t>instituti</t>
  </si>
  <si>
    <t>P9911</t>
  </si>
  <si>
    <t>as</t>
  </si>
  <si>
    <t>syngenta</t>
  </si>
  <si>
    <t>photon</t>
  </si>
  <si>
    <t>predusjev</t>
  </si>
  <si>
    <t>uljana repica</t>
  </si>
  <si>
    <t>P9537</t>
  </si>
  <si>
    <t>dekalb</t>
  </si>
  <si>
    <t>andromeda</t>
  </si>
  <si>
    <t>sjetva</t>
  </si>
  <si>
    <t>18.04.19.</t>
  </si>
  <si>
    <t>P9903</t>
  </si>
  <si>
    <t>lucius</t>
  </si>
  <si>
    <t>đubrenje</t>
  </si>
  <si>
    <t>jesen 18.</t>
  </si>
  <si>
    <t>zaorano</t>
  </si>
  <si>
    <t>NPK(6-24-16)</t>
  </si>
  <si>
    <t>300 kg/ha</t>
  </si>
  <si>
    <t>P0023</t>
  </si>
  <si>
    <t>01.04.19.</t>
  </si>
  <si>
    <t>predsjetveno</t>
  </si>
  <si>
    <t>KAN(27%)</t>
  </si>
  <si>
    <t>os</t>
  </si>
  <si>
    <t>tomasov</t>
  </si>
  <si>
    <t>P1241</t>
  </si>
  <si>
    <t>u sijačicu</t>
  </si>
  <si>
    <t>NP (10-35)</t>
  </si>
  <si>
    <t>20 kg/ha</t>
  </si>
  <si>
    <t>P0412</t>
  </si>
  <si>
    <t>20.05.19.</t>
  </si>
  <si>
    <t>prihrana, kultiviranje</t>
  </si>
  <si>
    <t>250 kg/ha</t>
  </si>
  <si>
    <t>P0725</t>
  </si>
  <si>
    <t>bl</t>
  </si>
  <si>
    <t>senko</t>
  </si>
  <si>
    <t>10.06.19.</t>
  </si>
  <si>
    <t>ns</t>
  </si>
  <si>
    <t>zoan</t>
  </si>
  <si>
    <t>zaštita</t>
  </si>
  <si>
    <t>20.04.19</t>
  </si>
  <si>
    <t>pre.em.</t>
  </si>
  <si>
    <t>Presto</t>
  </si>
  <si>
    <t>1,5l/ha</t>
  </si>
  <si>
    <t>Zeazin</t>
  </si>
  <si>
    <t>2 l/ha</t>
  </si>
  <si>
    <t>žetva</t>
  </si>
  <si>
    <t>21.10.19.</t>
  </si>
  <si>
    <t>kulak</t>
  </si>
  <si>
    <t>5041 ultra</t>
  </si>
  <si>
    <t>pako</t>
  </si>
  <si>
    <t>jullen</t>
  </si>
  <si>
    <t>5M43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</si>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</sst>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5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5" fontId="1" fillId="0" borderId="35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164" fontId="8" fillId="0" borderId="41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49"/>
  <sheetViews>
    <sheetView tabSelected="1" workbookViewId="0">
      <selection activeCell="N32" sqref="N32"/>
    </sheetView>
  </sheetViews>
  <sheetFormatPr defaultColWidth="12.7109375" defaultRowHeight="15.75" x14ac:dyDescent="0.25"/>
  <cols>
    <col min="1" max="1" width="5.7109375" style="1" customWidth="1"/>
    <col min="2" max="8" width="12.7109375" style="1"/>
    <col min="9" max="9" width="12.7109375" style="2"/>
    <col min="10" max="10" width="12.7109375" style="3"/>
    <col min="11" max="11" width="12.7109375" style="4"/>
    <col min="12" max="12" width="5.7109375" style="1" customWidth="1"/>
    <col min="13" max="13" width="12.7109375" style="1" customWidth="1"/>
    <col min="14" max="14" width="16.28515625" style="1" customWidth="1"/>
    <col min="15" max="15" width="12.7109375" style="1" customWidth="1"/>
    <col min="16" max="16" width="12.7109375" style="2" customWidth="1"/>
    <col min="17" max="17" width="12.7109375" style="1" customWidth="1"/>
    <col min="18" max="18" width="5.7109375" style="1" customWidth="1"/>
    <col min="19" max="19" width="12.7109375" style="1" customWidth="1"/>
    <col min="20" max="20" width="14.140625" style="1" customWidth="1"/>
    <col min="21" max="22" width="12.7109375" style="1" customWidth="1"/>
    <col min="23" max="23" width="5.7109375" style="1" customWidth="1"/>
    <col min="24" max="25" width="12.7109375" style="1" customWidth="1"/>
    <col min="26" max="26" width="14.42578125" style="1" customWidth="1"/>
    <col min="27" max="28" width="12.7109375" style="1" customWidth="1"/>
    <col min="29" max="29" width="5.7109375" style="1" customWidth="1"/>
    <col min="30" max="30" width="12.7109375" style="1" customWidth="1"/>
    <col min="31" max="31" width="14.42578125" style="1" customWidth="1"/>
    <col min="32" max="34" width="12.7109375" style="1" customWidth="1"/>
    <col min="35" max="35" width="5.7109375" style="1" customWidth="1"/>
    <col min="36" max="38" width="12.7109375" style="1"/>
    <col min="39" max="39" width="12.7109375" style="5"/>
    <col min="40" max="40" width="7.28515625" style="1" customWidth="1"/>
    <col min="41" max="41" width="15.7109375" style="1" bestFit="1" customWidth="1"/>
    <col min="42" max="42" width="13.140625" style="1" bestFit="1" customWidth="1"/>
    <col min="43" max="44" width="20.7109375" style="1" bestFit="1" customWidth="1"/>
    <col min="45" max="45" width="11.28515625" style="1" bestFit="1" customWidth="1"/>
    <col min="46" max="16384" width="12.7109375" style="1"/>
  </cols>
  <sheetData>
    <row r="1" spans="2:46" ht="15.95" customHeight="1" thickBot="1" x14ac:dyDescent="0.3"/>
    <row r="2" spans="2:46" ht="38.25" customHeight="1" thickBot="1" x14ac:dyDescent="0.3">
      <c r="B2" s="179" t="s">
        <v>0</v>
      </c>
      <c r="C2" s="180"/>
      <c r="D2" s="180"/>
      <c r="E2" s="6" t="s">
        <v>1</v>
      </c>
      <c r="F2" s="181" t="s">
        <v>2</v>
      </c>
      <c r="G2" s="182"/>
      <c r="H2" s="182"/>
      <c r="I2" s="183"/>
      <c r="J2" s="184" t="s">
        <v>3</v>
      </c>
      <c r="K2" s="185"/>
      <c r="M2" s="161" t="s">
        <v>4</v>
      </c>
      <c r="N2" s="162"/>
      <c r="O2" s="162"/>
      <c r="P2" s="162"/>
      <c r="Q2" s="163"/>
      <c r="R2" s="7"/>
      <c r="S2" s="161" t="s">
        <v>5</v>
      </c>
      <c r="T2" s="162"/>
      <c r="U2" s="162"/>
      <c r="V2" s="163"/>
      <c r="W2" s="7"/>
      <c r="X2" s="161" t="s">
        <v>6</v>
      </c>
      <c r="Y2" s="162"/>
      <c r="Z2" s="162"/>
      <c r="AA2" s="162"/>
      <c r="AB2" s="163"/>
      <c r="AC2" s="7"/>
      <c r="AD2" s="161" t="s">
        <v>7</v>
      </c>
      <c r="AE2" s="162"/>
      <c r="AF2" s="162"/>
      <c r="AG2" s="162"/>
      <c r="AH2" s="163"/>
      <c r="AI2" s="7"/>
      <c r="AJ2" s="164" t="s">
        <v>8</v>
      </c>
      <c r="AK2" s="165"/>
      <c r="AL2" s="165"/>
      <c r="AM2" s="166"/>
    </row>
    <row r="3" spans="2:46" ht="15.95" customHeight="1" thickBot="1" x14ac:dyDescent="0.3">
      <c r="F3" s="8"/>
      <c r="G3" s="8"/>
      <c r="H3" s="8"/>
      <c r="M3" s="9"/>
      <c r="N3" s="9"/>
      <c r="O3" s="9"/>
      <c r="P3" s="10"/>
      <c r="Q3" s="9"/>
      <c r="R3" s="7"/>
      <c r="S3" s="9"/>
      <c r="T3" s="9"/>
      <c r="U3" s="9"/>
      <c r="V3" s="9"/>
      <c r="W3" s="7"/>
      <c r="X3" s="9"/>
      <c r="Y3" s="9"/>
      <c r="Z3" s="9"/>
      <c r="AA3" s="9"/>
      <c r="AB3" s="9"/>
      <c r="AC3" s="7"/>
      <c r="AD3" s="9"/>
      <c r="AE3" s="9"/>
      <c r="AF3" s="9"/>
      <c r="AG3" s="9"/>
      <c r="AH3" s="9"/>
      <c r="AI3" s="7"/>
      <c r="AJ3" s="11"/>
      <c r="AK3" s="11"/>
      <c r="AL3" s="11"/>
      <c r="AM3" s="12"/>
    </row>
    <row r="4" spans="2:46" s="21" customFormat="1" ht="33.75" customHeight="1" thickBot="1" x14ac:dyDescent="0.3">
      <c r="B4" s="13" t="s">
        <v>9</v>
      </c>
      <c r="C4" s="14" t="s">
        <v>10</v>
      </c>
      <c r="D4" s="14" t="s">
        <v>11</v>
      </c>
      <c r="E4" s="15" t="s">
        <v>12</v>
      </c>
      <c r="F4" s="16" t="s">
        <v>13</v>
      </c>
      <c r="G4" s="17" t="s">
        <v>14</v>
      </c>
      <c r="H4" s="17" t="s">
        <v>15</v>
      </c>
      <c r="I4" s="18" t="s">
        <v>16</v>
      </c>
      <c r="J4" s="19" t="s">
        <v>17</v>
      </c>
      <c r="K4" s="20" t="s">
        <v>18</v>
      </c>
      <c r="M4" s="22" t="s">
        <v>19</v>
      </c>
      <c r="N4" s="23" t="s">
        <v>20</v>
      </c>
      <c r="O4" s="23" t="s">
        <v>21</v>
      </c>
      <c r="P4" s="24" t="s">
        <v>16</v>
      </c>
      <c r="Q4" s="25" t="s">
        <v>18</v>
      </c>
      <c r="R4" s="26"/>
      <c r="S4" s="27" t="s">
        <v>19</v>
      </c>
      <c r="T4" s="28" t="s">
        <v>10</v>
      </c>
      <c r="U4" s="28" t="s">
        <v>11</v>
      </c>
      <c r="V4" s="29" t="s">
        <v>22</v>
      </c>
      <c r="W4" s="26"/>
      <c r="X4" s="27" t="s">
        <v>23</v>
      </c>
      <c r="Y4" s="28" t="s">
        <v>19</v>
      </c>
      <c r="Z4" s="28" t="s">
        <v>10</v>
      </c>
      <c r="AA4" s="28" t="s">
        <v>11</v>
      </c>
      <c r="AB4" s="29" t="s">
        <v>22</v>
      </c>
      <c r="AC4" s="26"/>
      <c r="AD4" s="30" t="s">
        <v>19</v>
      </c>
      <c r="AE4" s="31" t="s">
        <v>10</v>
      </c>
      <c r="AF4" s="31" t="s">
        <v>11</v>
      </c>
      <c r="AG4" s="31" t="s">
        <v>23</v>
      </c>
      <c r="AH4" s="32" t="s">
        <v>16</v>
      </c>
      <c r="AI4" s="26"/>
      <c r="AJ4" s="33" t="s">
        <v>10</v>
      </c>
      <c r="AK4" s="34" t="s">
        <v>19</v>
      </c>
      <c r="AL4" s="34" t="s">
        <v>11</v>
      </c>
      <c r="AM4" s="35" t="s">
        <v>24</v>
      </c>
    </row>
    <row r="5" spans="2:46" ht="15.95" customHeight="1" thickBot="1" x14ac:dyDescent="0.3">
      <c r="B5" s="36">
        <v>1</v>
      </c>
      <c r="C5" s="167" t="s">
        <v>25</v>
      </c>
      <c r="D5" s="37" t="s">
        <v>26</v>
      </c>
      <c r="E5" s="38">
        <v>300</v>
      </c>
      <c r="F5" s="39">
        <v>17.8</v>
      </c>
      <c r="G5" s="40">
        <f t="shared" ref="G5:G40" si="0">100/(0.7*$F5)*10</f>
        <v>80.256821829855539</v>
      </c>
      <c r="H5" s="41">
        <v>73</v>
      </c>
      <c r="I5" s="42">
        <v>14.7</v>
      </c>
      <c r="J5" s="43">
        <v>12785.714285714284</v>
      </c>
      <c r="K5" s="44">
        <v>12681.644518272424</v>
      </c>
      <c r="M5" s="170" t="s">
        <v>27</v>
      </c>
      <c r="N5" s="171"/>
      <c r="O5" s="171"/>
      <c r="P5" s="171"/>
      <c r="Q5" s="172"/>
      <c r="R5" s="7"/>
      <c r="S5" s="45">
        <v>1</v>
      </c>
      <c r="T5" s="46" t="s">
        <v>25</v>
      </c>
      <c r="U5" s="47" t="s">
        <v>28</v>
      </c>
      <c r="V5" s="44">
        <v>13682.392026578073</v>
      </c>
      <c r="W5" s="7"/>
      <c r="X5" s="48">
        <v>200</v>
      </c>
      <c r="Y5" s="49">
        <v>1</v>
      </c>
      <c r="Z5" s="50" t="s">
        <v>29</v>
      </c>
      <c r="AA5" s="51">
        <v>201</v>
      </c>
      <c r="AB5" s="52">
        <v>11409.966777408637</v>
      </c>
      <c r="AC5" s="7"/>
      <c r="AD5" s="45">
        <v>1</v>
      </c>
      <c r="AE5" s="46" t="s">
        <v>30</v>
      </c>
      <c r="AF5" s="53" t="s">
        <v>31</v>
      </c>
      <c r="AG5" s="47">
        <v>350</v>
      </c>
      <c r="AH5" s="54">
        <v>14.4</v>
      </c>
      <c r="AI5" s="7"/>
      <c r="AJ5" s="173" t="s">
        <v>25</v>
      </c>
      <c r="AK5" s="41">
        <v>1</v>
      </c>
      <c r="AL5" s="47" t="s">
        <v>28</v>
      </c>
      <c r="AM5" s="44">
        <v>13682.392026578073</v>
      </c>
      <c r="AO5" s="55" t="s">
        <v>32</v>
      </c>
      <c r="AP5" s="56" t="s">
        <v>33</v>
      </c>
      <c r="AQ5" s="7"/>
      <c r="AR5" s="7"/>
      <c r="AS5" s="57"/>
      <c r="AT5" s="58"/>
    </row>
    <row r="6" spans="2:46" ht="15.95" customHeight="1" thickBot="1" x14ac:dyDescent="0.3">
      <c r="B6" s="59">
        <v>2</v>
      </c>
      <c r="C6" s="168"/>
      <c r="D6" s="60" t="s">
        <v>34</v>
      </c>
      <c r="E6" s="61">
        <v>300</v>
      </c>
      <c r="F6" s="62">
        <v>17.8</v>
      </c>
      <c r="G6" s="63">
        <f t="shared" si="0"/>
        <v>80.256821829855539</v>
      </c>
      <c r="H6" s="64">
        <v>65</v>
      </c>
      <c r="I6" s="65">
        <v>15.5</v>
      </c>
      <c r="J6" s="66">
        <v>12571.428571428571</v>
      </c>
      <c r="K6" s="67">
        <v>12352.159468438536</v>
      </c>
      <c r="M6" s="68">
        <v>1</v>
      </c>
      <c r="N6" s="37" t="s">
        <v>35</v>
      </c>
      <c r="O6" s="37">
        <v>3</v>
      </c>
      <c r="P6" s="69">
        <v>15.5</v>
      </c>
      <c r="Q6" s="70">
        <v>11763</v>
      </c>
      <c r="R6" s="7"/>
      <c r="S6" s="71">
        <v>2</v>
      </c>
      <c r="T6" s="72" t="s">
        <v>30</v>
      </c>
      <c r="U6" s="73" t="s">
        <v>36</v>
      </c>
      <c r="V6" s="74">
        <v>13517.94019933555</v>
      </c>
      <c r="W6" s="7"/>
      <c r="X6" s="176">
        <v>300</v>
      </c>
      <c r="Y6" s="41">
        <v>1</v>
      </c>
      <c r="Z6" s="46" t="s">
        <v>25</v>
      </c>
      <c r="AA6" s="47" t="s">
        <v>26</v>
      </c>
      <c r="AB6" s="44">
        <v>12681.644518272424</v>
      </c>
      <c r="AC6" s="7"/>
      <c r="AD6" s="75">
        <v>2</v>
      </c>
      <c r="AE6" s="76" t="s">
        <v>25</v>
      </c>
      <c r="AF6" s="77" t="s">
        <v>26</v>
      </c>
      <c r="AG6" s="77">
        <v>300</v>
      </c>
      <c r="AH6" s="78">
        <v>14.7</v>
      </c>
      <c r="AI6" s="7"/>
      <c r="AJ6" s="174"/>
      <c r="AK6" s="64">
        <v>2</v>
      </c>
      <c r="AL6" s="77" t="s">
        <v>26</v>
      </c>
      <c r="AM6" s="67">
        <v>12681.644518272424</v>
      </c>
      <c r="AN6" s="7"/>
      <c r="AO6" s="79" t="s">
        <v>37</v>
      </c>
      <c r="AP6" s="80" t="s">
        <v>38</v>
      </c>
      <c r="AQ6" s="7"/>
      <c r="AR6" s="7"/>
      <c r="AS6" s="57"/>
      <c r="AT6" s="58"/>
    </row>
    <row r="7" spans="2:46" ht="15.95" customHeight="1" thickBot="1" x14ac:dyDescent="0.3">
      <c r="B7" s="59">
        <v>3</v>
      </c>
      <c r="C7" s="168"/>
      <c r="D7" s="60" t="s">
        <v>39</v>
      </c>
      <c r="E7" s="61">
        <v>300</v>
      </c>
      <c r="F7" s="62">
        <v>17.3</v>
      </c>
      <c r="G7" s="63">
        <f t="shared" si="0"/>
        <v>82.57638315441784</v>
      </c>
      <c r="H7" s="64">
        <v>71</v>
      </c>
      <c r="I7" s="65">
        <v>15.8</v>
      </c>
      <c r="J7" s="66">
        <v>11928.571428571428</v>
      </c>
      <c r="K7" s="67">
        <v>11678.90365448505</v>
      </c>
      <c r="M7" s="81">
        <v>2</v>
      </c>
      <c r="N7" s="64" t="s">
        <v>30</v>
      </c>
      <c r="O7" s="60">
        <v>7</v>
      </c>
      <c r="P7" s="82">
        <v>16.7</v>
      </c>
      <c r="Q7" s="83">
        <v>11705</v>
      </c>
      <c r="R7" s="7"/>
      <c r="S7" s="84">
        <v>3</v>
      </c>
      <c r="T7" s="46" t="s">
        <v>25</v>
      </c>
      <c r="U7" s="47" t="s">
        <v>26</v>
      </c>
      <c r="V7" s="44">
        <v>12681.644518272424</v>
      </c>
      <c r="W7" s="7"/>
      <c r="X7" s="177"/>
      <c r="Y7" s="64">
        <v>2</v>
      </c>
      <c r="Z7" s="76" t="s">
        <v>30</v>
      </c>
      <c r="AA7" s="85" t="s">
        <v>31</v>
      </c>
      <c r="AB7" s="67">
        <v>12441.860465116279</v>
      </c>
      <c r="AC7" s="7"/>
      <c r="AD7" s="86">
        <v>3</v>
      </c>
      <c r="AE7" s="72" t="s">
        <v>30</v>
      </c>
      <c r="AF7" s="73" t="s">
        <v>40</v>
      </c>
      <c r="AG7" s="87">
        <v>330</v>
      </c>
      <c r="AH7" s="88">
        <v>14.9</v>
      </c>
      <c r="AI7" s="7"/>
      <c r="AJ7" s="174"/>
      <c r="AK7" s="64">
        <v>3</v>
      </c>
      <c r="AL7" s="77" t="s">
        <v>34</v>
      </c>
      <c r="AM7" s="67">
        <v>12352.159468438536</v>
      </c>
      <c r="AN7" s="7"/>
      <c r="AO7" s="186" t="s">
        <v>41</v>
      </c>
      <c r="AP7" s="56" t="s">
        <v>42</v>
      </c>
      <c r="AQ7" s="56" t="s">
        <v>43</v>
      </c>
      <c r="AR7" s="56" t="s">
        <v>44</v>
      </c>
      <c r="AS7" s="56" t="s">
        <v>45</v>
      </c>
      <c r="AT7" s="89"/>
    </row>
    <row r="8" spans="2:46" ht="15.95" customHeight="1" x14ac:dyDescent="0.25">
      <c r="B8" s="59">
        <v>4</v>
      </c>
      <c r="C8" s="168"/>
      <c r="D8" s="60" t="s">
        <v>46</v>
      </c>
      <c r="E8" s="61">
        <v>400</v>
      </c>
      <c r="F8" s="62">
        <v>19</v>
      </c>
      <c r="G8" s="63">
        <f t="shared" si="0"/>
        <v>75.187969924812037</v>
      </c>
      <c r="H8" s="64">
        <v>72</v>
      </c>
      <c r="I8" s="65">
        <v>16.7</v>
      </c>
      <c r="J8" s="66">
        <v>11500</v>
      </c>
      <c r="K8" s="67">
        <v>11138.953488372093</v>
      </c>
      <c r="M8" s="81">
        <v>3</v>
      </c>
      <c r="N8" s="60" t="s">
        <v>25</v>
      </c>
      <c r="O8" s="60">
        <v>8</v>
      </c>
      <c r="P8" s="82">
        <v>16.600000000000001</v>
      </c>
      <c r="Q8" s="83">
        <v>11687</v>
      </c>
      <c r="R8" s="7"/>
      <c r="S8" s="75">
        <v>4</v>
      </c>
      <c r="T8" s="76" t="s">
        <v>30</v>
      </c>
      <c r="U8" s="85" t="s">
        <v>31</v>
      </c>
      <c r="V8" s="67">
        <v>12441.860465116279</v>
      </c>
      <c r="W8" s="7"/>
      <c r="X8" s="177"/>
      <c r="Y8" s="64">
        <v>3</v>
      </c>
      <c r="Z8" s="76" t="s">
        <v>25</v>
      </c>
      <c r="AA8" s="77" t="s">
        <v>34</v>
      </c>
      <c r="AB8" s="67">
        <v>12352.159468438536</v>
      </c>
      <c r="AC8" s="7"/>
      <c r="AD8" s="45">
        <v>4</v>
      </c>
      <c r="AE8" s="47" t="s">
        <v>35</v>
      </c>
      <c r="AF8" s="47">
        <v>4717</v>
      </c>
      <c r="AG8" s="47">
        <v>380</v>
      </c>
      <c r="AH8" s="54">
        <v>15.1</v>
      </c>
      <c r="AI8" s="7"/>
      <c r="AJ8" s="174"/>
      <c r="AK8" s="64">
        <v>4</v>
      </c>
      <c r="AL8" s="77" t="s">
        <v>39</v>
      </c>
      <c r="AM8" s="67">
        <v>11678.90365448505</v>
      </c>
      <c r="AN8" s="7"/>
      <c r="AO8" s="186"/>
      <c r="AP8" s="56" t="s">
        <v>47</v>
      </c>
      <c r="AQ8" s="56" t="s">
        <v>48</v>
      </c>
      <c r="AR8" s="56" t="s">
        <v>49</v>
      </c>
      <c r="AS8" s="56" t="s">
        <v>45</v>
      </c>
      <c r="AT8" s="89"/>
    </row>
    <row r="9" spans="2:46" ht="15.95" customHeight="1" x14ac:dyDescent="0.25">
      <c r="B9" s="59">
        <v>5</v>
      </c>
      <c r="C9" s="168"/>
      <c r="D9" s="60" t="s">
        <v>28</v>
      </c>
      <c r="E9" s="61">
        <v>400</v>
      </c>
      <c r="F9" s="62">
        <v>19</v>
      </c>
      <c r="G9" s="63">
        <f t="shared" si="0"/>
        <v>75.187969924812037</v>
      </c>
      <c r="H9" s="64">
        <v>70</v>
      </c>
      <c r="I9" s="65">
        <v>16.8</v>
      </c>
      <c r="J9" s="66">
        <v>14142.857142857143</v>
      </c>
      <c r="K9" s="67">
        <v>13682.392026578073</v>
      </c>
      <c r="M9" s="81">
        <v>4</v>
      </c>
      <c r="N9" s="60" t="s">
        <v>50</v>
      </c>
      <c r="O9" s="64">
        <v>4</v>
      </c>
      <c r="P9" s="65">
        <v>16.399999999999999</v>
      </c>
      <c r="Q9" s="83">
        <v>11326</v>
      </c>
      <c r="R9" s="7"/>
      <c r="S9" s="75">
        <v>5</v>
      </c>
      <c r="T9" s="76" t="s">
        <v>50</v>
      </c>
      <c r="U9" s="77" t="s">
        <v>51</v>
      </c>
      <c r="V9" s="67">
        <v>12381.395348837208</v>
      </c>
      <c r="W9" s="7"/>
      <c r="X9" s="177"/>
      <c r="Y9" s="64">
        <v>4</v>
      </c>
      <c r="Z9" s="77" t="s">
        <v>35</v>
      </c>
      <c r="AA9" s="85">
        <v>4943</v>
      </c>
      <c r="AB9" s="67">
        <v>11973.421926910296</v>
      </c>
      <c r="AC9" s="7"/>
      <c r="AD9" s="75">
        <v>5</v>
      </c>
      <c r="AE9" s="77" t="s">
        <v>35</v>
      </c>
      <c r="AF9" s="85">
        <v>4943</v>
      </c>
      <c r="AG9" s="77">
        <v>330</v>
      </c>
      <c r="AH9" s="78">
        <v>15.2</v>
      </c>
      <c r="AI9" s="7"/>
      <c r="AJ9" s="174"/>
      <c r="AK9" s="64">
        <v>5</v>
      </c>
      <c r="AL9" s="77" t="s">
        <v>52</v>
      </c>
      <c r="AM9" s="67">
        <v>11276.661129568105</v>
      </c>
      <c r="AN9" s="7"/>
      <c r="AO9" s="186"/>
      <c r="AP9" s="56" t="s">
        <v>38</v>
      </c>
      <c r="AQ9" s="56" t="s">
        <v>53</v>
      </c>
      <c r="AR9" s="56" t="s">
        <v>54</v>
      </c>
      <c r="AS9" s="56" t="s">
        <v>55</v>
      </c>
      <c r="AT9" s="89"/>
    </row>
    <row r="10" spans="2:46" ht="15.95" customHeight="1" x14ac:dyDescent="0.25">
      <c r="B10" s="59">
        <v>6</v>
      </c>
      <c r="C10" s="168"/>
      <c r="D10" s="60" t="s">
        <v>56</v>
      </c>
      <c r="E10" s="61">
        <v>500</v>
      </c>
      <c r="F10" s="62">
        <v>19.8</v>
      </c>
      <c r="G10" s="63">
        <f t="shared" si="0"/>
        <v>72.150072150072162</v>
      </c>
      <c r="H10" s="64">
        <v>69</v>
      </c>
      <c r="I10" s="65">
        <v>17.100000000000001</v>
      </c>
      <c r="J10" s="66">
        <v>9928.5714285714294</v>
      </c>
      <c r="K10" s="67">
        <v>9570.6810631229255</v>
      </c>
      <c r="M10" s="81">
        <v>5</v>
      </c>
      <c r="N10" s="64" t="s">
        <v>29</v>
      </c>
      <c r="O10" s="60">
        <v>2</v>
      </c>
      <c r="P10" s="82">
        <v>16.8</v>
      </c>
      <c r="Q10" s="83">
        <v>11134</v>
      </c>
      <c r="R10" s="7"/>
      <c r="S10" s="90">
        <v>6</v>
      </c>
      <c r="T10" s="76" t="s">
        <v>25</v>
      </c>
      <c r="U10" s="77" t="s">
        <v>34</v>
      </c>
      <c r="V10" s="67">
        <v>12352.159468438536</v>
      </c>
      <c r="W10" s="7"/>
      <c r="X10" s="177"/>
      <c r="Y10" s="64">
        <v>5</v>
      </c>
      <c r="Z10" s="77" t="s">
        <v>35</v>
      </c>
      <c r="AA10" s="77">
        <v>4717</v>
      </c>
      <c r="AB10" s="67">
        <v>11846.511627906977</v>
      </c>
      <c r="AC10" s="7"/>
      <c r="AD10" s="90">
        <v>6</v>
      </c>
      <c r="AE10" s="76" t="s">
        <v>29</v>
      </c>
      <c r="AF10" s="77">
        <v>201</v>
      </c>
      <c r="AG10" s="77">
        <v>280</v>
      </c>
      <c r="AH10" s="78">
        <v>15.2</v>
      </c>
      <c r="AI10" s="7"/>
      <c r="AJ10" s="174"/>
      <c r="AK10" s="64">
        <v>6</v>
      </c>
      <c r="AL10" s="77" t="s">
        <v>46</v>
      </c>
      <c r="AM10" s="67">
        <v>11138.953488372093</v>
      </c>
      <c r="AO10" s="186"/>
      <c r="AP10" s="56" t="s">
        <v>57</v>
      </c>
      <c r="AQ10" s="56" t="s">
        <v>58</v>
      </c>
      <c r="AR10" s="56" t="s">
        <v>49</v>
      </c>
      <c r="AS10" s="56" t="s">
        <v>59</v>
      </c>
      <c r="AT10" s="89"/>
    </row>
    <row r="11" spans="2:46" ht="15.95" customHeight="1" x14ac:dyDescent="0.25">
      <c r="B11" s="59">
        <v>7</v>
      </c>
      <c r="C11" s="168"/>
      <c r="D11" s="60" t="s">
        <v>60</v>
      </c>
      <c r="E11" s="61">
        <v>500</v>
      </c>
      <c r="F11" s="62">
        <v>19.8</v>
      </c>
      <c r="G11" s="63">
        <f t="shared" si="0"/>
        <v>72.150072150072162</v>
      </c>
      <c r="H11" s="64">
        <v>61</v>
      </c>
      <c r="I11" s="65">
        <v>17.399999999999999</v>
      </c>
      <c r="J11" s="66">
        <v>11571.428571428572</v>
      </c>
      <c r="K11" s="67">
        <v>11113.953488372093</v>
      </c>
      <c r="M11" s="81">
        <v>6</v>
      </c>
      <c r="N11" s="60" t="s">
        <v>61</v>
      </c>
      <c r="O11" s="60">
        <v>1</v>
      </c>
      <c r="P11" s="82">
        <v>18.7</v>
      </c>
      <c r="Q11" s="83">
        <v>10331</v>
      </c>
      <c r="R11" s="7"/>
      <c r="S11" s="75">
        <v>7</v>
      </c>
      <c r="T11" s="76" t="s">
        <v>30</v>
      </c>
      <c r="U11" s="85" t="s">
        <v>62</v>
      </c>
      <c r="V11" s="67">
        <v>12057.142857142859</v>
      </c>
      <c r="W11" s="7"/>
      <c r="X11" s="177"/>
      <c r="Y11" s="64">
        <v>6</v>
      </c>
      <c r="Z11" s="76" t="s">
        <v>25</v>
      </c>
      <c r="AA11" s="77" t="s">
        <v>39</v>
      </c>
      <c r="AB11" s="67">
        <v>11678.90365448505</v>
      </c>
      <c r="AC11" s="7"/>
      <c r="AD11" s="75">
        <v>7</v>
      </c>
      <c r="AE11" s="76" t="s">
        <v>50</v>
      </c>
      <c r="AF11" s="77" t="s">
        <v>51</v>
      </c>
      <c r="AG11" s="77">
        <v>450</v>
      </c>
      <c r="AH11" s="78">
        <v>15.3</v>
      </c>
      <c r="AI11" s="7"/>
      <c r="AJ11" s="174"/>
      <c r="AK11" s="64">
        <v>7</v>
      </c>
      <c r="AL11" s="77" t="s">
        <v>60</v>
      </c>
      <c r="AM11" s="67">
        <v>11113.953488372093</v>
      </c>
      <c r="AO11" s="187"/>
      <c r="AP11" s="56" t="s">
        <v>63</v>
      </c>
      <c r="AQ11" s="56" t="s">
        <v>58</v>
      </c>
      <c r="AR11" s="56" t="s">
        <v>49</v>
      </c>
      <c r="AS11" s="56" t="s">
        <v>45</v>
      </c>
      <c r="AT11" s="89"/>
    </row>
    <row r="12" spans="2:46" ht="15.95" customHeight="1" thickBot="1" x14ac:dyDescent="0.3">
      <c r="B12" s="91">
        <v>8</v>
      </c>
      <c r="C12" s="169"/>
      <c r="D12" s="92" t="s">
        <v>52</v>
      </c>
      <c r="E12" s="93">
        <v>600</v>
      </c>
      <c r="F12" s="94">
        <v>20.8</v>
      </c>
      <c r="G12" s="95">
        <f t="shared" si="0"/>
        <v>68.681318681318686</v>
      </c>
      <c r="H12" s="96">
        <v>62</v>
      </c>
      <c r="I12" s="97">
        <v>18.7</v>
      </c>
      <c r="J12" s="98">
        <v>11928.571428571428</v>
      </c>
      <c r="K12" s="99">
        <v>11276.661129568105</v>
      </c>
      <c r="M12" s="100">
        <v>7</v>
      </c>
      <c r="N12" s="101" t="s">
        <v>64</v>
      </c>
      <c r="O12" s="102">
        <v>11</v>
      </c>
      <c r="P12" s="103">
        <v>19.899999999999999</v>
      </c>
      <c r="Q12" s="104">
        <v>9670</v>
      </c>
      <c r="R12" s="7"/>
      <c r="S12" s="71">
        <v>8</v>
      </c>
      <c r="T12" s="72" t="s">
        <v>30</v>
      </c>
      <c r="U12" s="73" t="s">
        <v>65</v>
      </c>
      <c r="V12" s="74">
        <v>12010.714285714286</v>
      </c>
      <c r="W12" s="7"/>
      <c r="X12" s="177"/>
      <c r="Y12" s="64">
        <v>7</v>
      </c>
      <c r="Z12" s="76" t="s">
        <v>50</v>
      </c>
      <c r="AA12" s="77">
        <v>398</v>
      </c>
      <c r="AB12" s="67">
        <v>11554.069767441859</v>
      </c>
      <c r="AC12" s="7"/>
      <c r="AD12" s="75">
        <v>8</v>
      </c>
      <c r="AE12" s="76" t="s">
        <v>25</v>
      </c>
      <c r="AF12" s="77" t="s">
        <v>34</v>
      </c>
      <c r="AG12" s="77">
        <v>300</v>
      </c>
      <c r="AH12" s="78">
        <v>15.5</v>
      </c>
      <c r="AI12" s="7"/>
      <c r="AJ12" s="175"/>
      <c r="AK12" s="96">
        <v>8</v>
      </c>
      <c r="AL12" s="105" t="s">
        <v>56</v>
      </c>
      <c r="AM12" s="99">
        <v>9570.6810631229255</v>
      </c>
      <c r="AO12" s="188" t="s">
        <v>66</v>
      </c>
      <c r="AP12" s="189" t="s">
        <v>67</v>
      </c>
      <c r="AQ12" s="189" t="s">
        <v>68</v>
      </c>
      <c r="AR12" s="80" t="s">
        <v>69</v>
      </c>
      <c r="AS12" s="80" t="s">
        <v>70</v>
      </c>
      <c r="AT12" s="89"/>
    </row>
    <row r="13" spans="2:46" ht="15.95" customHeight="1" thickBot="1" x14ac:dyDescent="0.3">
      <c r="B13" s="36">
        <v>9</v>
      </c>
      <c r="C13" s="167" t="s">
        <v>64</v>
      </c>
      <c r="D13" s="37">
        <v>3022</v>
      </c>
      <c r="E13" s="38">
        <v>300</v>
      </c>
      <c r="F13" s="39">
        <v>20.8</v>
      </c>
      <c r="G13" s="40">
        <f t="shared" si="0"/>
        <v>68.681318681318686</v>
      </c>
      <c r="H13" s="41">
        <v>63</v>
      </c>
      <c r="I13" s="42">
        <v>19.8</v>
      </c>
      <c r="J13" s="43">
        <v>10000</v>
      </c>
      <c r="K13" s="44">
        <v>9325.5813953488378</v>
      </c>
      <c r="M13" s="170" t="s">
        <v>23</v>
      </c>
      <c r="N13" s="171"/>
      <c r="O13" s="171"/>
      <c r="P13" s="171"/>
      <c r="Q13" s="172"/>
      <c r="R13" s="7"/>
      <c r="S13" s="84">
        <v>9</v>
      </c>
      <c r="T13" s="47" t="s">
        <v>35</v>
      </c>
      <c r="U13" s="53">
        <v>4943</v>
      </c>
      <c r="V13" s="44">
        <v>11973.421926910296</v>
      </c>
      <c r="W13" s="7"/>
      <c r="X13" s="177"/>
      <c r="Y13" s="64">
        <v>8</v>
      </c>
      <c r="Z13" s="76" t="s">
        <v>64</v>
      </c>
      <c r="AA13" s="77">
        <v>3023</v>
      </c>
      <c r="AB13" s="67">
        <v>11195.348837209303</v>
      </c>
      <c r="AC13" s="7"/>
      <c r="AD13" s="90">
        <v>9</v>
      </c>
      <c r="AE13" s="76" t="s">
        <v>30</v>
      </c>
      <c r="AF13" s="85" t="s">
        <v>62</v>
      </c>
      <c r="AG13" s="77">
        <v>490</v>
      </c>
      <c r="AH13" s="78">
        <v>15.6</v>
      </c>
      <c r="AI13" s="7"/>
      <c r="AJ13" s="173" t="s">
        <v>64</v>
      </c>
      <c r="AK13" s="41">
        <v>1</v>
      </c>
      <c r="AL13" s="47">
        <v>6140</v>
      </c>
      <c r="AM13" s="44">
        <v>11466.279069767441</v>
      </c>
      <c r="AO13" s="187"/>
      <c r="AP13" s="190"/>
      <c r="AQ13" s="190"/>
      <c r="AR13" s="56" t="s">
        <v>71</v>
      </c>
      <c r="AS13" s="56" t="s">
        <v>72</v>
      </c>
      <c r="AT13" s="89"/>
    </row>
    <row r="14" spans="2:46" ht="15.95" customHeight="1" thickBot="1" x14ac:dyDescent="0.3">
      <c r="B14" s="59">
        <v>10</v>
      </c>
      <c r="C14" s="168"/>
      <c r="D14" s="60">
        <v>3023</v>
      </c>
      <c r="E14" s="61">
        <v>300</v>
      </c>
      <c r="F14" s="62">
        <v>20.8</v>
      </c>
      <c r="G14" s="63">
        <f t="shared" si="0"/>
        <v>68.681318681318686</v>
      </c>
      <c r="H14" s="64">
        <v>65</v>
      </c>
      <c r="I14" s="65">
        <v>18.8</v>
      </c>
      <c r="J14" s="66">
        <v>11857.142857142857</v>
      </c>
      <c r="K14" s="67">
        <v>11195.348837209303</v>
      </c>
      <c r="M14" s="68">
        <v>1</v>
      </c>
      <c r="N14" s="41">
        <v>200</v>
      </c>
      <c r="O14" s="41">
        <v>1</v>
      </c>
      <c r="P14" s="42">
        <v>15.2</v>
      </c>
      <c r="Q14" s="70">
        <v>11410</v>
      </c>
      <c r="R14" s="7"/>
      <c r="S14" s="75">
        <v>10</v>
      </c>
      <c r="T14" s="77" t="s">
        <v>35</v>
      </c>
      <c r="U14" s="77">
        <v>4717</v>
      </c>
      <c r="V14" s="67">
        <v>11846.511627906977</v>
      </c>
      <c r="W14" s="7"/>
      <c r="X14" s="177"/>
      <c r="Y14" s="64">
        <v>9</v>
      </c>
      <c r="Z14" s="76" t="s">
        <v>30</v>
      </c>
      <c r="AA14" s="85" t="s">
        <v>40</v>
      </c>
      <c r="AB14" s="67">
        <v>9966.0299003322234</v>
      </c>
      <c r="AC14" s="7"/>
      <c r="AD14" s="71">
        <v>10</v>
      </c>
      <c r="AE14" s="72" t="s">
        <v>25</v>
      </c>
      <c r="AF14" s="87" t="s">
        <v>39</v>
      </c>
      <c r="AG14" s="87">
        <v>300</v>
      </c>
      <c r="AH14" s="88">
        <v>15.8</v>
      </c>
      <c r="AI14" s="7"/>
      <c r="AJ14" s="174"/>
      <c r="AK14" s="64">
        <v>2</v>
      </c>
      <c r="AL14" s="77">
        <v>3023</v>
      </c>
      <c r="AM14" s="67">
        <v>11195.348837209303</v>
      </c>
      <c r="AO14" s="79" t="s">
        <v>73</v>
      </c>
      <c r="AP14" s="80" t="s">
        <v>74</v>
      </c>
      <c r="AQ14" s="7"/>
      <c r="AR14" s="7"/>
      <c r="AS14" s="7"/>
      <c r="AT14" s="89"/>
    </row>
    <row r="15" spans="2:46" ht="15.95" customHeight="1" x14ac:dyDescent="0.25">
      <c r="B15" s="59">
        <v>11</v>
      </c>
      <c r="C15" s="168"/>
      <c r="D15" s="60">
        <v>4024</v>
      </c>
      <c r="E15" s="61">
        <v>400</v>
      </c>
      <c r="F15" s="62">
        <v>20.78</v>
      </c>
      <c r="G15" s="63">
        <f t="shared" si="0"/>
        <v>68.747421971676062</v>
      </c>
      <c r="H15" s="64">
        <v>54</v>
      </c>
      <c r="I15" s="65">
        <v>19.3</v>
      </c>
      <c r="J15" s="66">
        <v>9571.4285714285725</v>
      </c>
      <c r="K15" s="67">
        <v>8981.5614617940209</v>
      </c>
      <c r="M15" s="81">
        <v>2</v>
      </c>
      <c r="N15" s="64">
        <v>300</v>
      </c>
      <c r="O15" s="64">
        <v>11</v>
      </c>
      <c r="P15" s="65">
        <v>16.2</v>
      </c>
      <c r="Q15" s="83">
        <v>11329</v>
      </c>
      <c r="R15" s="7"/>
      <c r="S15" s="75">
        <v>11</v>
      </c>
      <c r="T15" s="76" t="s">
        <v>50</v>
      </c>
      <c r="U15" s="77" t="s">
        <v>75</v>
      </c>
      <c r="V15" s="67">
        <v>11762.624584717607</v>
      </c>
      <c r="W15" s="7"/>
      <c r="X15" s="177"/>
      <c r="Y15" s="64">
        <v>10</v>
      </c>
      <c r="Z15" s="76" t="s">
        <v>50</v>
      </c>
      <c r="AA15" s="77">
        <v>3114</v>
      </c>
      <c r="AB15" s="67">
        <v>9604.6511627906966</v>
      </c>
      <c r="AC15" s="7"/>
      <c r="AD15" s="45">
        <v>11</v>
      </c>
      <c r="AE15" s="46" t="s">
        <v>50</v>
      </c>
      <c r="AF15" s="47" t="s">
        <v>75</v>
      </c>
      <c r="AG15" s="47">
        <v>450</v>
      </c>
      <c r="AH15" s="54">
        <v>16.2</v>
      </c>
      <c r="AI15" s="7"/>
      <c r="AJ15" s="174"/>
      <c r="AK15" s="64">
        <v>3</v>
      </c>
      <c r="AL15" s="77">
        <v>6102</v>
      </c>
      <c r="AM15" s="67">
        <v>10260.382059800666</v>
      </c>
      <c r="AT15" s="89"/>
    </row>
    <row r="16" spans="2:46" ht="15.95" customHeight="1" thickBot="1" x14ac:dyDescent="0.3">
      <c r="B16" s="59">
        <v>12</v>
      </c>
      <c r="C16" s="168"/>
      <c r="D16" s="60">
        <v>4051</v>
      </c>
      <c r="E16" s="61">
        <v>400</v>
      </c>
      <c r="F16" s="62">
        <v>20.8</v>
      </c>
      <c r="G16" s="63">
        <f t="shared" si="0"/>
        <v>68.681318681318686</v>
      </c>
      <c r="H16" s="64">
        <v>49</v>
      </c>
      <c r="I16" s="65">
        <v>18</v>
      </c>
      <c r="J16" s="66">
        <v>9142.8571428571431</v>
      </c>
      <c r="K16" s="67">
        <v>8717.6079734219275</v>
      </c>
      <c r="M16" s="81">
        <v>3</v>
      </c>
      <c r="N16" s="64">
        <v>400</v>
      </c>
      <c r="O16" s="64">
        <v>10</v>
      </c>
      <c r="P16" s="65">
        <v>17</v>
      </c>
      <c r="Q16" s="83">
        <v>11118</v>
      </c>
      <c r="R16" s="7"/>
      <c r="S16" s="90">
        <v>12</v>
      </c>
      <c r="T16" s="76" t="s">
        <v>25</v>
      </c>
      <c r="U16" s="77" t="s">
        <v>39</v>
      </c>
      <c r="V16" s="67">
        <v>11678.90365448505</v>
      </c>
      <c r="W16" s="7"/>
      <c r="X16" s="178"/>
      <c r="Y16" s="102">
        <v>11</v>
      </c>
      <c r="Z16" s="72" t="s">
        <v>64</v>
      </c>
      <c r="AA16" s="87">
        <v>3022</v>
      </c>
      <c r="AB16" s="74">
        <v>9325.5813953488378</v>
      </c>
      <c r="AC16" s="7"/>
      <c r="AD16" s="90">
        <v>12</v>
      </c>
      <c r="AE16" s="77" t="s">
        <v>35</v>
      </c>
      <c r="AF16" s="85">
        <v>5031</v>
      </c>
      <c r="AG16" s="77">
        <v>410</v>
      </c>
      <c r="AH16" s="78">
        <v>16.3</v>
      </c>
      <c r="AI16" s="7"/>
      <c r="AJ16" s="174"/>
      <c r="AK16" s="64">
        <v>4</v>
      </c>
      <c r="AL16" s="77">
        <v>5051</v>
      </c>
      <c r="AM16" s="67">
        <v>10178.820598006643</v>
      </c>
      <c r="AO16" s="106"/>
      <c r="AP16" s="107"/>
      <c r="AQ16" s="107"/>
      <c r="AR16" s="89"/>
      <c r="AS16" s="108"/>
      <c r="AT16" s="89"/>
    </row>
    <row r="17" spans="2:46" ht="15.95" customHeight="1" x14ac:dyDescent="0.25">
      <c r="B17" s="59">
        <v>13</v>
      </c>
      <c r="C17" s="168"/>
      <c r="D17" s="60" t="s">
        <v>76</v>
      </c>
      <c r="E17" s="61">
        <v>500</v>
      </c>
      <c r="F17" s="62">
        <v>20.8</v>
      </c>
      <c r="G17" s="63">
        <f t="shared" si="0"/>
        <v>68.681318681318686</v>
      </c>
      <c r="H17" s="64">
        <v>54</v>
      </c>
      <c r="I17" s="65">
        <v>22.2</v>
      </c>
      <c r="J17" s="66">
        <v>10142.857142857143</v>
      </c>
      <c r="K17" s="67">
        <v>9175.7475083056488</v>
      </c>
      <c r="M17" s="81">
        <v>4</v>
      </c>
      <c r="N17" s="64">
        <v>600</v>
      </c>
      <c r="O17" s="64">
        <v>7</v>
      </c>
      <c r="P17" s="65">
        <v>19.899999999999999</v>
      </c>
      <c r="Q17" s="83">
        <v>11045</v>
      </c>
      <c r="R17" s="7"/>
      <c r="S17" s="75">
        <v>13</v>
      </c>
      <c r="T17" s="76" t="s">
        <v>50</v>
      </c>
      <c r="U17" s="77">
        <v>398</v>
      </c>
      <c r="V17" s="67">
        <v>11554.069767441859</v>
      </c>
      <c r="W17" s="7"/>
      <c r="X17" s="177">
        <v>400</v>
      </c>
      <c r="Y17" s="109">
        <v>1</v>
      </c>
      <c r="Z17" s="110" t="s">
        <v>25</v>
      </c>
      <c r="AA17" s="111" t="s">
        <v>28</v>
      </c>
      <c r="AB17" s="112">
        <v>13682.392026578073</v>
      </c>
      <c r="AC17" s="7"/>
      <c r="AD17" s="75">
        <v>13</v>
      </c>
      <c r="AE17" s="76" t="s">
        <v>50</v>
      </c>
      <c r="AF17" s="77">
        <v>398</v>
      </c>
      <c r="AG17" s="77">
        <v>390</v>
      </c>
      <c r="AH17" s="78">
        <v>16.7</v>
      </c>
      <c r="AI17" s="7"/>
      <c r="AJ17" s="174"/>
      <c r="AK17" s="64">
        <v>5</v>
      </c>
      <c r="AL17" s="77">
        <v>6030</v>
      </c>
      <c r="AM17" s="67">
        <v>9854.6511627906966</v>
      </c>
      <c r="AS17" s="89"/>
      <c r="AT17" s="89"/>
    </row>
    <row r="18" spans="2:46" ht="15.95" customHeight="1" thickBot="1" x14ac:dyDescent="0.3">
      <c r="B18" s="59">
        <v>14</v>
      </c>
      <c r="C18" s="168"/>
      <c r="D18" s="60">
        <v>5051</v>
      </c>
      <c r="E18" s="61">
        <v>500</v>
      </c>
      <c r="F18" s="62">
        <v>22</v>
      </c>
      <c r="G18" s="63">
        <f t="shared" si="0"/>
        <v>64.935064935064943</v>
      </c>
      <c r="H18" s="64">
        <v>55</v>
      </c>
      <c r="I18" s="65">
        <v>19.899999999999999</v>
      </c>
      <c r="J18" s="66">
        <v>10928.571428571428</v>
      </c>
      <c r="K18" s="67">
        <v>10178.820598006643</v>
      </c>
      <c r="M18" s="113">
        <v>5</v>
      </c>
      <c r="N18" s="102">
        <v>500</v>
      </c>
      <c r="O18" s="102">
        <v>7</v>
      </c>
      <c r="P18" s="103">
        <v>18.7</v>
      </c>
      <c r="Q18" s="104">
        <v>10067</v>
      </c>
      <c r="R18" s="7"/>
      <c r="S18" s="75">
        <v>14</v>
      </c>
      <c r="T18" s="77" t="s">
        <v>35</v>
      </c>
      <c r="U18" s="85">
        <v>5031</v>
      </c>
      <c r="V18" s="67">
        <v>11470.514950166113</v>
      </c>
      <c r="W18" s="7"/>
      <c r="X18" s="177"/>
      <c r="Y18" s="64">
        <v>2</v>
      </c>
      <c r="Z18" s="76" t="s">
        <v>50</v>
      </c>
      <c r="AA18" s="77" t="s">
        <v>51</v>
      </c>
      <c r="AB18" s="67">
        <v>12381.395348837208</v>
      </c>
      <c r="AC18" s="7"/>
      <c r="AD18" s="75">
        <v>14</v>
      </c>
      <c r="AE18" s="76" t="s">
        <v>25</v>
      </c>
      <c r="AF18" s="77" t="s">
        <v>46</v>
      </c>
      <c r="AG18" s="77">
        <v>400</v>
      </c>
      <c r="AH18" s="78">
        <v>16.7</v>
      </c>
      <c r="AI18" s="7"/>
      <c r="AJ18" s="174"/>
      <c r="AK18" s="64">
        <v>6</v>
      </c>
      <c r="AL18" s="77">
        <v>6010</v>
      </c>
      <c r="AM18" s="67">
        <v>9652.8239202657805</v>
      </c>
      <c r="AS18" s="114"/>
      <c r="AT18" s="89"/>
    </row>
    <row r="19" spans="2:46" ht="15.95" customHeight="1" x14ac:dyDescent="0.25">
      <c r="B19" s="59">
        <v>15</v>
      </c>
      <c r="C19" s="168"/>
      <c r="D19" s="60">
        <v>5072</v>
      </c>
      <c r="E19" s="61">
        <v>500</v>
      </c>
      <c r="F19" s="62">
        <v>22</v>
      </c>
      <c r="G19" s="63">
        <f t="shared" si="0"/>
        <v>64.935064935064943</v>
      </c>
      <c r="H19" s="64">
        <v>48</v>
      </c>
      <c r="I19" s="65">
        <v>18</v>
      </c>
      <c r="J19" s="66">
        <v>7928.5714285714284</v>
      </c>
      <c r="K19" s="67">
        <v>7559.8006644518273</v>
      </c>
      <c r="R19" s="7"/>
      <c r="S19" s="90">
        <v>15</v>
      </c>
      <c r="T19" s="76" t="s">
        <v>64</v>
      </c>
      <c r="U19" s="77">
        <v>6140</v>
      </c>
      <c r="V19" s="67">
        <v>11466.279069767441</v>
      </c>
      <c r="W19" s="7"/>
      <c r="X19" s="177"/>
      <c r="Y19" s="64">
        <v>3</v>
      </c>
      <c r="Z19" s="76" t="s">
        <v>30</v>
      </c>
      <c r="AA19" s="85" t="s">
        <v>62</v>
      </c>
      <c r="AB19" s="67">
        <v>12057.142857142859</v>
      </c>
      <c r="AC19" s="7"/>
      <c r="AD19" s="90">
        <v>15</v>
      </c>
      <c r="AE19" s="76" t="s">
        <v>30</v>
      </c>
      <c r="AF19" s="85" t="s">
        <v>77</v>
      </c>
      <c r="AG19" s="77">
        <v>440</v>
      </c>
      <c r="AH19" s="78">
        <v>16.7</v>
      </c>
      <c r="AI19" s="7"/>
      <c r="AJ19" s="174"/>
      <c r="AK19" s="64">
        <v>7</v>
      </c>
      <c r="AL19" s="77">
        <v>3022</v>
      </c>
      <c r="AM19" s="67">
        <v>9325.5813953488378</v>
      </c>
      <c r="AS19" s="114"/>
      <c r="AT19" s="89"/>
    </row>
    <row r="20" spans="2:46" ht="15.95" customHeight="1" thickBot="1" x14ac:dyDescent="0.3">
      <c r="B20" s="59">
        <v>16</v>
      </c>
      <c r="C20" s="168"/>
      <c r="D20" s="60">
        <v>6010</v>
      </c>
      <c r="E20" s="61">
        <v>600</v>
      </c>
      <c r="F20" s="62">
        <v>22</v>
      </c>
      <c r="G20" s="63">
        <f t="shared" si="0"/>
        <v>64.935064935064943</v>
      </c>
      <c r="H20" s="64">
        <v>57</v>
      </c>
      <c r="I20" s="65">
        <v>22</v>
      </c>
      <c r="J20" s="66">
        <v>10642.857142857143</v>
      </c>
      <c r="K20" s="67">
        <v>9652.8239202657805</v>
      </c>
      <c r="R20" s="7"/>
      <c r="S20" s="75">
        <v>16</v>
      </c>
      <c r="T20" s="76" t="s">
        <v>29</v>
      </c>
      <c r="U20" s="77">
        <v>201</v>
      </c>
      <c r="V20" s="67">
        <v>11409.966777408637</v>
      </c>
      <c r="W20" s="7"/>
      <c r="X20" s="177"/>
      <c r="Y20" s="64">
        <v>4</v>
      </c>
      <c r="Z20" s="76" t="s">
        <v>50</v>
      </c>
      <c r="AA20" s="77" t="s">
        <v>75</v>
      </c>
      <c r="AB20" s="67">
        <v>11762.624584717607</v>
      </c>
      <c r="AC20" s="7"/>
      <c r="AD20" s="71">
        <v>16</v>
      </c>
      <c r="AE20" s="72" t="s">
        <v>25</v>
      </c>
      <c r="AF20" s="87" t="s">
        <v>28</v>
      </c>
      <c r="AG20" s="87">
        <v>400</v>
      </c>
      <c r="AH20" s="88">
        <v>16.8</v>
      </c>
      <c r="AI20" s="7"/>
      <c r="AJ20" s="174"/>
      <c r="AK20" s="64">
        <v>8</v>
      </c>
      <c r="AL20" s="77" t="s">
        <v>76</v>
      </c>
      <c r="AM20" s="67">
        <v>9175.7475083056488</v>
      </c>
      <c r="AS20" s="114"/>
      <c r="AT20" s="89"/>
    </row>
    <row r="21" spans="2:46" ht="15.95" customHeight="1" x14ac:dyDescent="0.25">
      <c r="B21" s="59">
        <v>17</v>
      </c>
      <c r="C21" s="168"/>
      <c r="D21" s="60">
        <v>6030</v>
      </c>
      <c r="E21" s="61">
        <v>600</v>
      </c>
      <c r="F21" s="62">
        <v>22</v>
      </c>
      <c r="G21" s="63">
        <f t="shared" si="0"/>
        <v>64.935064935064943</v>
      </c>
      <c r="H21" s="64">
        <v>44</v>
      </c>
      <c r="I21" s="65">
        <v>20.9</v>
      </c>
      <c r="J21" s="66">
        <v>10714.285714285714</v>
      </c>
      <c r="K21" s="67">
        <v>9854.6511627906966</v>
      </c>
      <c r="R21" s="7"/>
      <c r="S21" s="75">
        <v>17</v>
      </c>
      <c r="T21" s="76" t="s">
        <v>30</v>
      </c>
      <c r="U21" s="85" t="s">
        <v>78</v>
      </c>
      <c r="V21" s="67">
        <v>11288.372093023258</v>
      </c>
      <c r="W21" s="7"/>
      <c r="X21" s="177"/>
      <c r="Y21" s="64">
        <v>5</v>
      </c>
      <c r="Z21" s="77" t="s">
        <v>35</v>
      </c>
      <c r="AA21" s="85">
        <v>5031</v>
      </c>
      <c r="AB21" s="67">
        <v>11470.514950166113</v>
      </c>
      <c r="AC21" s="7"/>
      <c r="AD21" s="45">
        <v>17</v>
      </c>
      <c r="AE21" s="46" t="s">
        <v>25</v>
      </c>
      <c r="AF21" s="47" t="s">
        <v>56</v>
      </c>
      <c r="AG21" s="47">
        <v>500</v>
      </c>
      <c r="AH21" s="54">
        <v>17.100000000000001</v>
      </c>
      <c r="AI21" s="7"/>
      <c r="AJ21" s="174"/>
      <c r="AK21" s="64">
        <v>9</v>
      </c>
      <c r="AL21" s="77">
        <v>4024</v>
      </c>
      <c r="AM21" s="67">
        <v>8981.5614617940209</v>
      </c>
      <c r="AS21" s="114"/>
      <c r="AT21" s="107"/>
    </row>
    <row r="22" spans="2:46" ht="15.95" customHeight="1" x14ac:dyDescent="0.25">
      <c r="B22" s="59">
        <v>18</v>
      </c>
      <c r="C22" s="168"/>
      <c r="D22" s="60">
        <v>6102</v>
      </c>
      <c r="E22" s="61">
        <v>600</v>
      </c>
      <c r="F22" s="62">
        <v>22</v>
      </c>
      <c r="G22" s="63">
        <f t="shared" si="0"/>
        <v>64.935064935064943</v>
      </c>
      <c r="H22" s="64">
        <v>52</v>
      </c>
      <c r="I22" s="65">
        <v>20.3</v>
      </c>
      <c r="J22" s="66">
        <v>11071.428571428572</v>
      </c>
      <c r="K22" s="67">
        <v>10260.382059800666</v>
      </c>
      <c r="R22" s="7"/>
      <c r="S22" s="90">
        <v>18</v>
      </c>
      <c r="T22" s="76" t="s">
        <v>25</v>
      </c>
      <c r="U22" s="77" t="s">
        <v>52</v>
      </c>
      <c r="V22" s="67">
        <v>11276.661129568105</v>
      </c>
      <c r="W22" s="7"/>
      <c r="X22" s="177"/>
      <c r="Y22" s="64">
        <v>6</v>
      </c>
      <c r="Z22" s="76" t="s">
        <v>25</v>
      </c>
      <c r="AA22" s="77" t="s">
        <v>46</v>
      </c>
      <c r="AB22" s="67">
        <v>11138.953488372093</v>
      </c>
      <c r="AC22" s="7"/>
      <c r="AD22" s="90">
        <v>18</v>
      </c>
      <c r="AE22" s="76" t="s">
        <v>25</v>
      </c>
      <c r="AF22" s="77" t="s">
        <v>60</v>
      </c>
      <c r="AG22" s="77">
        <v>500</v>
      </c>
      <c r="AH22" s="78">
        <v>17.399999999999999</v>
      </c>
      <c r="AI22" s="7"/>
      <c r="AJ22" s="174"/>
      <c r="AK22" s="64">
        <v>10</v>
      </c>
      <c r="AL22" s="77">
        <v>4051</v>
      </c>
      <c r="AM22" s="67">
        <v>8717.6079734219275</v>
      </c>
      <c r="AS22" s="114"/>
      <c r="AT22" s="89"/>
    </row>
    <row r="23" spans="2:46" ht="15.95" customHeight="1" thickBot="1" x14ac:dyDescent="0.3">
      <c r="B23" s="115">
        <v>19</v>
      </c>
      <c r="C23" s="191"/>
      <c r="D23" s="101">
        <v>6140</v>
      </c>
      <c r="E23" s="116">
        <v>600</v>
      </c>
      <c r="F23" s="117">
        <v>22</v>
      </c>
      <c r="G23" s="118">
        <f t="shared" si="0"/>
        <v>64.935064935064943</v>
      </c>
      <c r="H23" s="102">
        <v>59</v>
      </c>
      <c r="I23" s="103">
        <v>20.2</v>
      </c>
      <c r="J23" s="119">
        <v>12357.142857142857</v>
      </c>
      <c r="K23" s="74">
        <v>11466.279069767441</v>
      </c>
      <c r="R23" s="7"/>
      <c r="S23" s="75">
        <v>19</v>
      </c>
      <c r="T23" s="76" t="s">
        <v>64</v>
      </c>
      <c r="U23" s="77">
        <v>3023</v>
      </c>
      <c r="V23" s="67">
        <v>11195.348837209303</v>
      </c>
      <c r="W23" s="7"/>
      <c r="X23" s="177"/>
      <c r="Y23" s="64">
        <v>7</v>
      </c>
      <c r="Z23" s="76" t="s">
        <v>30</v>
      </c>
      <c r="AA23" s="85" t="s">
        <v>77</v>
      </c>
      <c r="AB23" s="67">
        <v>10654.651162790698</v>
      </c>
      <c r="AC23" s="7"/>
      <c r="AD23" s="75">
        <v>19</v>
      </c>
      <c r="AE23" s="76" t="s">
        <v>50</v>
      </c>
      <c r="AF23" s="77">
        <v>3114</v>
      </c>
      <c r="AG23" s="77">
        <v>330</v>
      </c>
      <c r="AH23" s="78">
        <v>17.399999999999999</v>
      </c>
      <c r="AI23" s="7"/>
      <c r="AJ23" s="192"/>
      <c r="AK23" s="102">
        <v>11</v>
      </c>
      <c r="AL23" s="87">
        <v>5072</v>
      </c>
      <c r="AM23" s="74">
        <v>7559.8006644518273</v>
      </c>
      <c r="AS23" s="114"/>
      <c r="AT23" s="89"/>
    </row>
    <row r="24" spans="2:46" ht="15.95" customHeight="1" thickBot="1" x14ac:dyDescent="0.3">
      <c r="B24" s="120">
        <v>20</v>
      </c>
      <c r="C24" s="193" t="s">
        <v>50</v>
      </c>
      <c r="D24" s="121">
        <v>3114</v>
      </c>
      <c r="E24" s="122">
        <v>330</v>
      </c>
      <c r="F24" s="123">
        <v>19</v>
      </c>
      <c r="G24" s="124">
        <f t="shared" si="0"/>
        <v>75.187969924812037</v>
      </c>
      <c r="H24" s="109">
        <v>53</v>
      </c>
      <c r="I24" s="125">
        <v>17.399999999999999</v>
      </c>
      <c r="J24" s="126">
        <v>10000</v>
      </c>
      <c r="K24" s="112">
        <v>9604.6511627906966</v>
      </c>
      <c r="R24" s="7"/>
      <c r="S24" s="75">
        <v>20</v>
      </c>
      <c r="T24" s="76" t="s">
        <v>25</v>
      </c>
      <c r="U24" s="77" t="s">
        <v>46</v>
      </c>
      <c r="V24" s="67">
        <v>11138.953488372093</v>
      </c>
      <c r="W24" s="7"/>
      <c r="X24" s="177"/>
      <c r="Y24" s="64">
        <v>8</v>
      </c>
      <c r="Z24" s="76" t="s">
        <v>61</v>
      </c>
      <c r="AA24" s="127">
        <v>43</v>
      </c>
      <c r="AB24" s="67">
        <v>10331.312292358803</v>
      </c>
      <c r="AC24" s="7"/>
      <c r="AD24" s="71">
        <v>20</v>
      </c>
      <c r="AE24" s="72" t="s">
        <v>30</v>
      </c>
      <c r="AF24" s="73" t="s">
        <v>36</v>
      </c>
      <c r="AG24" s="87">
        <v>600</v>
      </c>
      <c r="AH24" s="88">
        <v>17.8</v>
      </c>
      <c r="AI24" s="7"/>
      <c r="AJ24" s="194" t="s">
        <v>50</v>
      </c>
      <c r="AK24" s="109">
        <v>1</v>
      </c>
      <c r="AL24" s="111" t="s">
        <v>51</v>
      </c>
      <c r="AM24" s="112">
        <v>12381.395348837208</v>
      </c>
      <c r="AS24" s="114"/>
      <c r="AT24" s="89"/>
    </row>
    <row r="25" spans="2:46" ht="15.95" customHeight="1" thickBot="1" x14ac:dyDescent="0.3">
      <c r="B25" s="59">
        <v>21</v>
      </c>
      <c r="C25" s="168"/>
      <c r="D25" s="60">
        <v>398</v>
      </c>
      <c r="E25" s="61">
        <v>390</v>
      </c>
      <c r="F25" s="62">
        <v>19</v>
      </c>
      <c r="G25" s="63">
        <f t="shared" si="0"/>
        <v>75.187969924812037</v>
      </c>
      <c r="H25" s="64">
        <v>84</v>
      </c>
      <c r="I25" s="65">
        <v>16.7</v>
      </c>
      <c r="J25" s="66">
        <v>11928.571428571428</v>
      </c>
      <c r="K25" s="67">
        <v>11554.069767441859</v>
      </c>
      <c r="M25" s="128"/>
      <c r="R25" s="7"/>
      <c r="S25" s="86">
        <v>21</v>
      </c>
      <c r="T25" s="72" t="s">
        <v>25</v>
      </c>
      <c r="U25" s="87" t="s">
        <v>60</v>
      </c>
      <c r="V25" s="74">
        <v>11113.953488372093</v>
      </c>
      <c r="W25" s="7"/>
      <c r="X25" s="177"/>
      <c r="Y25" s="64">
        <v>9</v>
      </c>
      <c r="Z25" s="76" t="s">
        <v>64</v>
      </c>
      <c r="AA25" s="77">
        <v>4024</v>
      </c>
      <c r="AB25" s="67">
        <v>8981.5614617940209</v>
      </c>
      <c r="AC25" s="7"/>
      <c r="AD25" s="84">
        <v>21</v>
      </c>
      <c r="AE25" s="46" t="s">
        <v>64</v>
      </c>
      <c r="AF25" s="47">
        <v>4051</v>
      </c>
      <c r="AG25" s="47">
        <v>400</v>
      </c>
      <c r="AH25" s="54">
        <v>18</v>
      </c>
      <c r="AI25" s="7"/>
      <c r="AJ25" s="174"/>
      <c r="AK25" s="64">
        <v>2</v>
      </c>
      <c r="AL25" s="77" t="s">
        <v>75</v>
      </c>
      <c r="AM25" s="67">
        <v>11762.624584717607</v>
      </c>
      <c r="AS25" s="114"/>
    </row>
    <row r="26" spans="2:46" ht="15.95" customHeight="1" thickBot="1" x14ac:dyDescent="0.3">
      <c r="B26" s="59">
        <v>22</v>
      </c>
      <c r="C26" s="168"/>
      <c r="D26" s="60" t="s">
        <v>75</v>
      </c>
      <c r="E26" s="61">
        <v>450</v>
      </c>
      <c r="F26" s="62">
        <v>19</v>
      </c>
      <c r="G26" s="63">
        <f t="shared" si="0"/>
        <v>75.187969924812037</v>
      </c>
      <c r="H26" s="64">
        <v>73</v>
      </c>
      <c r="I26" s="65">
        <v>16.2</v>
      </c>
      <c r="J26" s="66">
        <v>12071.428571428571</v>
      </c>
      <c r="K26" s="67">
        <v>11762.624584717607</v>
      </c>
      <c r="M26" s="7"/>
      <c r="R26" s="7"/>
      <c r="S26" s="45">
        <v>22</v>
      </c>
      <c r="T26" s="46" t="s">
        <v>29</v>
      </c>
      <c r="U26" s="129" t="s">
        <v>79</v>
      </c>
      <c r="V26" s="44">
        <v>10857.142857142857</v>
      </c>
      <c r="W26" s="7"/>
      <c r="X26" s="177"/>
      <c r="Y26" s="96">
        <v>10</v>
      </c>
      <c r="Z26" s="130" t="s">
        <v>64</v>
      </c>
      <c r="AA26" s="105">
        <v>4051</v>
      </c>
      <c r="AB26" s="99">
        <v>8717.6079734219275</v>
      </c>
      <c r="AC26" s="7"/>
      <c r="AD26" s="75">
        <v>22</v>
      </c>
      <c r="AE26" s="76" t="s">
        <v>64</v>
      </c>
      <c r="AF26" s="77">
        <v>5072</v>
      </c>
      <c r="AG26" s="77">
        <v>500</v>
      </c>
      <c r="AH26" s="78">
        <v>18</v>
      </c>
      <c r="AI26" s="7"/>
      <c r="AJ26" s="174"/>
      <c r="AK26" s="64">
        <v>3</v>
      </c>
      <c r="AL26" s="77">
        <v>398</v>
      </c>
      <c r="AM26" s="67">
        <v>11554.069767441859</v>
      </c>
      <c r="AS26" s="114"/>
    </row>
    <row r="27" spans="2:46" ht="15.95" customHeight="1" thickBot="1" x14ac:dyDescent="0.3">
      <c r="B27" s="91">
        <v>23</v>
      </c>
      <c r="C27" s="169"/>
      <c r="D27" s="92" t="s">
        <v>51</v>
      </c>
      <c r="E27" s="93">
        <v>450</v>
      </c>
      <c r="F27" s="94">
        <v>19</v>
      </c>
      <c r="G27" s="95">
        <f t="shared" si="0"/>
        <v>75.187969924812037</v>
      </c>
      <c r="H27" s="96">
        <v>79</v>
      </c>
      <c r="I27" s="97">
        <v>15.3</v>
      </c>
      <c r="J27" s="98">
        <v>12571.428571428571</v>
      </c>
      <c r="K27" s="99">
        <v>12381.395348837208</v>
      </c>
      <c r="M27" s="7"/>
      <c r="R27" s="7"/>
      <c r="S27" s="75">
        <v>23</v>
      </c>
      <c r="T27" s="76" t="s">
        <v>30</v>
      </c>
      <c r="U27" s="85" t="s">
        <v>77</v>
      </c>
      <c r="V27" s="67">
        <v>10654.651162790698</v>
      </c>
      <c r="W27" s="7"/>
      <c r="X27" s="176">
        <v>500</v>
      </c>
      <c r="Y27" s="41">
        <v>1</v>
      </c>
      <c r="Z27" s="46" t="s">
        <v>30</v>
      </c>
      <c r="AA27" s="53" t="s">
        <v>65</v>
      </c>
      <c r="AB27" s="44">
        <v>12010.714285714286</v>
      </c>
      <c r="AC27" s="7"/>
      <c r="AD27" s="75">
        <v>23</v>
      </c>
      <c r="AE27" s="76" t="s">
        <v>30</v>
      </c>
      <c r="AF27" s="85" t="s">
        <v>65</v>
      </c>
      <c r="AG27" s="77">
        <v>580</v>
      </c>
      <c r="AH27" s="78">
        <v>18.3</v>
      </c>
      <c r="AI27" s="7"/>
      <c r="AJ27" s="175"/>
      <c r="AK27" s="96">
        <v>4</v>
      </c>
      <c r="AL27" s="105">
        <v>3114</v>
      </c>
      <c r="AM27" s="99">
        <v>9604.6511627906966</v>
      </c>
      <c r="AS27" s="114"/>
    </row>
    <row r="28" spans="2:46" ht="15.95" customHeight="1" x14ac:dyDescent="0.25">
      <c r="B28" s="36">
        <v>24</v>
      </c>
      <c r="C28" s="167" t="s">
        <v>30</v>
      </c>
      <c r="D28" s="131" t="s">
        <v>40</v>
      </c>
      <c r="E28" s="38">
        <v>330</v>
      </c>
      <c r="F28" s="39">
        <v>19</v>
      </c>
      <c r="G28" s="40">
        <f t="shared" si="0"/>
        <v>75.187969924812037</v>
      </c>
      <c r="H28" s="41">
        <v>70</v>
      </c>
      <c r="I28" s="42">
        <v>14.9</v>
      </c>
      <c r="J28" s="43">
        <v>10071.428571428571</v>
      </c>
      <c r="K28" s="44">
        <v>9966.0299003322234</v>
      </c>
      <c r="M28" s="7"/>
      <c r="R28" s="7"/>
      <c r="S28" s="90">
        <v>24</v>
      </c>
      <c r="T28" s="76" t="s">
        <v>61</v>
      </c>
      <c r="U28" s="127">
        <v>43</v>
      </c>
      <c r="V28" s="67">
        <v>10331.312292358803</v>
      </c>
      <c r="W28" s="7"/>
      <c r="X28" s="177"/>
      <c r="Y28" s="64">
        <v>2</v>
      </c>
      <c r="Z28" s="76" t="s">
        <v>25</v>
      </c>
      <c r="AA28" s="77" t="s">
        <v>60</v>
      </c>
      <c r="AB28" s="67">
        <v>11113.953488372093</v>
      </c>
      <c r="AC28" s="7"/>
      <c r="AD28" s="90">
        <v>24</v>
      </c>
      <c r="AE28" s="76" t="s">
        <v>29</v>
      </c>
      <c r="AF28" s="132" t="s">
        <v>79</v>
      </c>
      <c r="AG28" s="77">
        <v>580</v>
      </c>
      <c r="AH28" s="78">
        <v>18.3</v>
      </c>
      <c r="AI28" s="7"/>
      <c r="AJ28" s="173" t="s">
        <v>30</v>
      </c>
      <c r="AK28" s="41">
        <v>1</v>
      </c>
      <c r="AL28" s="53" t="s">
        <v>36</v>
      </c>
      <c r="AM28" s="44">
        <v>13517.94019933555</v>
      </c>
      <c r="AS28" s="114"/>
    </row>
    <row r="29" spans="2:46" ht="15.95" customHeight="1" x14ac:dyDescent="0.25">
      <c r="B29" s="59">
        <v>25</v>
      </c>
      <c r="C29" s="168"/>
      <c r="D29" s="133" t="s">
        <v>31</v>
      </c>
      <c r="E29" s="61">
        <v>350</v>
      </c>
      <c r="F29" s="62">
        <v>19</v>
      </c>
      <c r="G29" s="63">
        <f t="shared" si="0"/>
        <v>75.187969924812037</v>
      </c>
      <c r="H29" s="64">
        <v>86</v>
      </c>
      <c r="I29" s="65">
        <v>14.4</v>
      </c>
      <c r="J29" s="66">
        <v>12500</v>
      </c>
      <c r="K29" s="67">
        <v>12441.860465116279</v>
      </c>
      <c r="R29" s="7"/>
      <c r="S29" s="75">
        <v>25</v>
      </c>
      <c r="T29" s="76" t="s">
        <v>64</v>
      </c>
      <c r="U29" s="77">
        <v>6102</v>
      </c>
      <c r="V29" s="67">
        <v>10260.382059800666</v>
      </c>
      <c r="W29" s="7"/>
      <c r="X29" s="177"/>
      <c r="Y29" s="64">
        <v>3</v>
      </c>
      <c r="Z29" s="76" t="s">
        <v>29</v>
      </c>
      <c r="AA29" s="132" t="s">
        <v>79</v>
      </c>
      <c r="AB29" s="67">
        <v>10857.142857142857</v>
      </c>
      <c r="AC29" s="7"/>
      <c r="AD29" s="75">
        <v>25</v>
      </c>
      <c r="AE29" s="76" t="s">
        <v>25</v>
      </c>
      <c r="AF29" s="77" t="s">
        <v>52</v>
      </c>
      <c r="AG29" s="77">
        <v>600</v>
      </c>
      <c r="AH29" s="78">
        <v>18.7</v>
      </c>
      <c r="AI29" s="7"/>
      <c r="AJ29" s="174"/>
      <c r="AK29" s="64">
        <v>2</v>
      </c>
      <c r="AL29" s="85" t="s">
        <v>31</v>
      </c>
      <c r="AM29" s="67">
        <v>12441.860465116279</v>
      </c>
      <c r="AS29" s="114"/>
    </row>
    <row r="30" spans="2:46" ht="15.95" customHeight="1" thickBot="1" x14ac:dyDescent="0.3">
      <c r="B30" s="59">
        <v>26</v>
      </c>
      <c r="C30" s="168"/>
      <c r="D30" s="133" t="s">
        <v>77</v>
      </c>
      <c r="E30" s="61">
        <v>440</v>
      </c>
      <c r="F30" s="62">
        <v>20.8</v>
      </c>
      <c r="G30" s="63">
        <f t="shared" si="0"/>
        <v>68.681318681318686</v>
      </c>
      <c r="H30" s="64">
        <v>66</v>
      </c>
      <c r="I30" s="65">
        <v>16.7</v>
      </c>
      <c r="J30" s="66">
        <v>11000</v>
      </c>
      <c r="K30" s="67">
        <v>10654.651162790698</v>
      </c>
      <c r="R30" s="7"/>
      <c r="S30" s="71">
        <v>26</v>
      </c>
      <c r="T30" s="72" t="s">
        <v>64</v>
      </c>
      <c r="U30" s="87">
        <v>5051</v>
      </c>
      <c r="V30" s="74">
        <v>10178.820598006643</v>
      </c>
      <c r="W30" s="7"/>
      <c r="X30" s="177"/>
      <c r="Y30" s="64">
        <v>4</v>
      </c>
      <c r="Z30" s="76" t="s">
        <v>64</v>
      </c>
      <c r="AA30" s="77">
        <v>5051</v>
      </c>
      <c r="AB30" s="67">
        <v>10178.820598006643</v>
      </c>
      <c r="AC30" s="7"/>
      <c r="AD30" s="75">
        <v>26</v>
      </c>
      <c r="AE30" s="76" t="s">
        <v>61</v>
      </c>
      <c r="AF30" s="127">
        <v>43</v>
      </c>
      <c r="AG30" s="76">
        <v>400</v>
      </c>
      <c r="AH30" s="78">
        <v>18.7</v>
      </c>
      <c r="AI30" s="7"/>
      <c r="AJ30" s="174"/>
      <c r="AK30" s="64">
        <v>3</v>
      </c>
      <c r="AL30" s="85" t="s">
        <v>62</v>
      </c>
      <c r="AM30" s="67">
        <v>12057.142857142859</v>
      </c>
    </row>
    <row r="31" spans="2:46" ht="15.95" customHeight="1" thickBot="1" x14ac:dyDescent="0.3">
      <c r="B31" s="59">
        <v>27</v>
      </c>
      <c r="C31" s="168"/>
      <c r="D31" s="133" t="s">
        <v>62</v>
      </c>
      <c r="E31" s="61">
        <v>490</v>
      </c>
      <c r="F31" s="62">
        <v>20.8</v>
      </c>
      <c r="G31" s="63">
        <f t="shared" si="0"/>
        <v>68.681318681318686</v>
      </c>
      <c r="H31" s="64">
        <v>64</v>
      </c>
      <c r="I31" s="65">
        <v>15.6</v>
      </c>
      <c r="J31" s="66">
        <v>12285.714285714286</v>
      </c>
      <c r="K31" s="67">
        <v>12057.142857142859</v>
      </c>
      <c r="R31" s="7"/>
      <c r="S31" s="84">
        <v>27</v>
      </c>
      <c r="T31" s="46" t="s">
        <v>30</v>
      </c>
      <c r="U31" s="53" t="s">
        <v>40</v>
      </c>
      <c r="V31" s="44">
        <v>9966.0299003322234</v>
      </c>
      <c r="W31" s="7"/>
      <c r="X31" s="177"/>
      <c r="Y31" s="64">
        <v>5</v>
      </c>
      <c r="Z31" s="76" t="s">
        <v>25</v>
      </c>
      <c r="AA31" s="77" t="s">
        <v>56</v>
      </c>
      <c r="AB31" s="67">
        <v>9570.6810631229255</v>
      </c>
      <c r="AC31" s="7"/>
      <c r="AD31" s="86">
        <v>27</v>
      </c>
      <c r="AE31" s="72" t="s">
        <v>64</v>
      </c>
      <c r="AF31" s="87">
        <v>3023</v>
      </c>
      <c r="AG31" s="87">
        <v>300</v>
      </c>
      <c r="AH31" s="88">
        <v>18.8</v>
      </c>
      <c r="AI31" s="7"/>
      <c r="AJ31" s="174"/>
      <c r="AK31" s="64">
        <v>4</v>
      </c>
      <c r="AL31" s="85" t="s">
        <v>65</v>
      </c>
      <c r="AM31" s="67">
        <v>12010.714285714286</v>
      </c>
    </row>
    <row r="32" spans="2:46" ht="15.95" customHeight="1" x14ac:dyDescent="0.25">
      <c r="B32" s="59">
        <v>28</v>
      </c>
      <c r="C32" s="168"/>
      <c r="D32" s="133" t="s">
        <v>65</v>
      </c>
      <c r="E32" s="61">
        <v>580</v>
      </c>
      <c r="F32" s="62">
        <v>22</v>
      </c>
      <c r="G32" s="63">
        <f t="shared" si="0"/>
        <v>64.935064935064943</v>
      </c>
      <c r="H32" s="64">
        <v>53</v>
      </c>
      <c r="I32" s="65">
        <v>18.3</v>
      </c>
      <c r="J32" s="66">
        <v>12642.857142857143</v>
      </c>
      <c r="K32" s="67">
        <v>12010.714285714286</v>
      </c>
      <c r="R32" s="7"/>
      <c r="S32" s="75">
        <v>28</v>
      </c>
      <c r="T32" s="76" t="s">
        <v>64</v>
      </c>
      <c r="U32" s="77">
        <v>6030</v>
      </c>
      <c r="V32" s="67">
        <v>9854.6511627906966</v>
      </c>
      <c r="W32" s="7"/>
      <c r="X32" s="177"/>
      <c r="Y32" s="64">
        <v>6</v>
      </c>
      <c r="Z32" s="76" t="s">
        <v>64</v>
      </c>
      <c r="AA32" s="77" t="s">
        <v>76</v>
      </c>
      <c r="AB32" s="67">
        <v>9175.7475083056488</v>
      </c>
      <c r="AC32" s="7"/>
      <c r="AD32" s="45">
        <v>28</v>
      </c>
      <c r="AE32" s="46" t="s">
        <v>30</v>
      </c>
      <c r="AF32" s="53" t="s">
        <v>78</v>
      </c>
      <c r="AG32" s="47">
        <v>660</v>
      </c>
      <c r="AH32" s="54">
        <v>19.100000000000001</v>
      </c>
      <c r="AI32" s="7"/>
      <c r="AJ32" s="174"/>
      <c r="AK32" s="64">
        <v>5</v>
      </c>
      <c r="AL32" s="85" t="s">
        <v>78</v>
      </c>
      <c r="AM32" s="67">
        <v>11288.372093023258</v>
      </c>
    </row>
    <row r="33" spans="2:39" ht="16.5" thickBot="1" x14ac:dyDescent="0.3">
      <c r="B33" s="59">
        <v>29</v>
      </c>
      <c r="C33" s="168"/>
      <c r="D33" s="133" t="s">
        <v>78</v>
      </c>
      <c r="E33" s="61">
        <v>660</v>
      </c>
      <c r="F33" s="62">
        <v>22</v>
      </c>
      <c r="G33" s="63">
        <f t="shared" si="0"/>
        <v>64.935064935064943</v>
      </c>
      <c r="H33" s="64">
        <v>42</v>
      </c>
      <c r="I33" s="65">
        <v>19.100000000000001</v>
      </c>
      <c r="J33" s="66">
        <v>12000</v>
      </c>
      <c r="K33" s="67">
        <v>11288.372093023258</v>
      </c>
      <c r="R33" s="7"/>
      <c r="S33" s="75">
        <v>29</v>
      </c>
      <c r="T33" s="76" t="s">
        <v>64</v>
      </c>
      <c r="U33" s="77">
        <v>6010</v>
      </c>
      <c r="V33" s="67">
        <v>9652.8239202657805</v>
      </c>
      <c r="W33" s="7"/>
      <c r="X33" s="178"/>
      <c r="Y33" s="102">
        <v>7</v>
      </c>
      <c r="Z33" s="72" t="s">
        <v>64</v>
      </c>
      <c r="AA33" s="87">
        <v>5072</v>
      </c>
      <c r="AB33" s="74">
        <v>7559.8006644518273</v>
      </c>
      <c r="AC33" s="7"/>
      <c r="AD33" s="75">
        <v>29</v>
      </c>
      <c r="AE33" s="76" t="s">
        <v>64</v>
      </c>
      <c r="AF33" s="77">
        <v>4024</v>
      </c>
      <c r="AG33" s="77">
        <v>400</v>
      </c>
      <c r="AH33" s="78">
        <v>19.3</v>
      </c>
      <c r="AI33" s="7"/>
      <c r="AJ33" s="174"/>
      <c r="AK33" s="64">
        <v>6</v>
      </c>
      <c r="AL33" s="85" t="s">
        <v>77</v>
      </c>
      <c r="AM33" s="67">
        <v>10654.651162790698</v>
      </c>
    </row>
    <row r="34" spans="2:39" ht="16.5" thickBot="1" x14ac:dyDescent="0.3">
      <c r="B34" s="115">
        <v>30</v>
      </c>
      <c r="C34" s="191"/>
      <c r="D34" s="134" t="s">
        <v>36</v>
      </c>
      <c r="E34" s="116">
        <v>600</v>
      </c>
      <c r="F34" s="117">
        <v>22</v>
      </c>
      <c r="G34" s="118">
        <f t="shared" si="0"/>
        <v>64.935064935064943</v>
      </c>
      <c r="H34" s="102">
        <v>59</v>
      </c>
      <c r="I34" s="103">
        <v>17.8</v>
      </c>
      <c r="J34" s="119">
        <v>14142.857142857143</v>
      </c>
      <c r="K34" s="74">
        <v>13517.94019933555</v>
      </c>
      <c r="R34" s="7"/>
      <c r="S34" s="90">
        <v>30</v>
      </c>
      <c r="T34" s="76" t="s">
        <v>50</v>
      </c>
      <c r="U34" s="77">
        <v>3114</v>
      </c>
      <c r="V34" s="67">
        <v>9604.6511627906966</v>
      </c>
      <c r="W34" s="7"/>
      <c r="X34" s="177">
        <v>600</v>
      </c>
      <c r="Y34" s="109">
        <v>1</v>
      </c>
      <c r="Z34" s="110" t="s">
        <v>30</v>
      </c>
      <c r="AA34" s="135" t="s">
        <v>36</v>
      </c>
      <c r="AB34" s="112">
        <v>13517.94019933555</v>
      </c>
      <c r="AC34" s="7"/>
      <c r="AD34" s="90">
        <v>30</v>
      </c>
      <c r="AE34" s="76" t="s">
        <v>64</v>
      </c>
      <c r="AF34" s="77">
        <v>3022</v>
      </c>
      <c r="AG34" s="77">
        <v>300</v>
      </c>
      <c r="AH34" s="78">
        <v>19.8</v>
      </c>
      <c r="AI34" s="7"/>
      <c r="AJ34" s="192"/>
      <c r="AK34" s="102">
        <v>7</v>
      </c>
      <c r="AL34" s="73" t="s">
        <v>40</v>
      </c>
      <c r="AM34" s="74">
        <v>9966.0299003322234</v>
      </c>
    </row>
    <row r="35" spans="2:39" ht="16.5" thickBot="1" x14ac:dyDescent="0.3">
      <c r="B35" s="136">
        <v>31</v>
      </c>
      <c r="C35" s="137" t="s">
        <v>61</v>
      </c>
      <c r="D35" s="138">
        <v>43</v>
      </c>
      <c r="E35" s="139">
        <v>400</v>
      </c>
      <c r="F35" s="140">
        <v>22</v>
      </c>
      <c r="G35" s="141">
        <f t="shared" si="0"/>
        <v>64.935064935064943</v>
      </c>
      <c r="H35" s="142">
        <v>56</v>
      </c>
      <c r="I35" s="143">
        <v>18.7</v>
      </c>
      <c r="J35" s="144">
        <v>10928.571428571428</v>
      </c>
      <c r="K35" s="145">
        <v>10331.312292358803</v>
      </c>
      <c r="R35" s="7"/>
      <c r="S35" s="75">
        <v>31</v>
      </c>
      <c r="T35" s="76" t="s">
        <v>25</v>
      </c>
      <c r="U35" s="77" t="s">
        <v>56</v>
      </c>
      <c r="V35" s="67">
        <v>9570.6810631229255</v>
      </c>
      <c r="W35" s="7"/>
      <c r="X35" s="177"/>
      <c r="Y35" s="64">
        <v>2</v>
      </c>
      <c r="Z35" s="76" t="s">
        <v>64</v>
      </c>
      <c r="AA35" s="77">
        <v>6140</v>
      </c>
      <c r="AB35" s="67">
        <v>11466.279069767441</v>
      </c>
      <c r="AC35" s="7"/>
      <c r="AD35" s="71">
        <v>31</v>
      </c>
      <c r="AE35" s="72" t="s">
        <v>64</v>
      </c>
      <c r="AF35" s="87">
        <v>5051</v>
      </c>
      <c r="AG35" s="87">
        <v>500</v>
      </c>
      <c r="AH35" s="88">
        <v>19.899999999999999</v>
      </c>
      <c r="AI35" s="7"/>
      <c r="AJ35" s="146" t="s">
        <v>61</v>
      </c>
      <c r="AK35" s="142">
        <v>1</v>
      </c>
      <c r="AL35" s="147">
        <v>43</v>
      </c>
      <c r="AM35" s="145">
        <v>10331.312292358803</v>
      </c>
    </row>
    <row r="36" spans="2:39" x14ac:dyDescent="0.25">
      <c r="B36" s="36">
        <v>32</v>
      </c>
      <c r="C36" s="197" t="s">
        <v>35</v>
      </c>
      <c r="D36" s="131">
        <v>4943</v>
      </c>
      <c r="E36" s="38">
        <v>330</v>
      </c>
      <c r="F36" s="39">
        <v>19.8</v>
      </c>
      <c r="G36" s="40">
        <f t="shared" si="0"/>
        <v>72.150072150072162</v>
      </c>
      <c r="H36" s="41">
        <v>63</v>
      </c>
      <c r="I36" s="42">
        <v>15.2</v>
      </c>
      <c r="J36" s="43">
        <v>12142.857142857141</v>
      </c>
      <c r="K36" s="44">
        <v>11973.421926910296</v>
      </c>
      <c r="R36" s="7"/>
      <c r="S36" s="75">
        <v>32</v>
      </c>
      <c r="T36" s="76" t="s">
        <v>64</v>
      </c>
      <c r="U36" s="77">
        <v>3022</v>
      </c>
      <c r="V36" s="67">
        <v>9325.5813953488378</v>
      </c>
      <c r="W36" s="7"/>
      <c r="X36" s="177"/>
      <c r="Y36" s="64">
        <v>3</v>
      </c>
      <c r="Z36" s="76" t="s">
        <v>30</v>
      </c>
      <c r="AA36" s="85" t="s">
        <v>78</v>
      </c>
      <c r="AB36" s="67">
        <v>11288.372093023258</v>
      </c>
      <c r="AC36" s="7"/>
      <c r="AD36" s="148">
        <v>32</v>
      </c>
      <c r="AE36" s="110" t="s">
        <v>64</v>
      </c>
      <c r="AF36" s="111">
        <v>6140</v>
      </c>
      <c r="AG36" s="111">
        <v>600</v>
      </c>
      <c r="AH36" s="149">
        <v>20.2</v>
      </c>
      <c r="AI36" s="7"/>
      <c r="AJ36" s="200" t="s">
        <v>35</v>
      </c>
      <c r="AK36" s="41">
        <v>1</v>
      </c>
      <c r="AL36" s="53">
        <v>4943</v>
      </c>
      <c r="AM36" s="44">
        <v>11973.421926910296</v>
      </c>
    </row>
    <row r="37" spans="2:39" ht="16.5" thickBot="1" x14ac:dyDescent="0.3">
      <c r="B37" s="59">
        <v>33</v>
      </c>
      <c r="C37" s="198"/>
      <c r="D37" s="60">
        <v>4717</v>
      </c>
      <c r="E37" s="61">
        <v>380</v>
      </c>
      <c r="F37" s="62">
        <v>19.8</v>
      </c>
      <c r="G37" s="63">
        <f t="shared" si="0"/>
        <v>72.150072150072162</v>
      </c>
      <c r="H37" s="64">
        <v>66</v>
      </c>
      <c r="I37" s="65">
        <v>15.1</v>
      </c>
      <c r="J37" s="66">
        <v>12000</v>
      </c>
      <c r="K37" s="67">
        <v>11846.511627906977</v>
      </c>
      <c r="R37" s="7"/>
      <c r="S37" s="86">
        <v>33</v>
      </c>
      <c r="T37" s="72" t="s">
        <v>64</v>
      </c>
      <c r="U37" s="87" t="s">
        <v>76</v>
      </c>
      <c r="V37" s="74">
        <v>9175.7475083056488</v>
      </c>
      <c r="W37" s="7"/>
      <c r="X37" s="177"/>
      <c r="Y37" s="64">
        <v>4</v>
      </c>
      <c r="Z37" s="76" t="s">
        <v>25</v>
      </c>
      <c r="AA37" s="77" t="s">
        <v>52</v>
      </c>
      <c r="AB37" s="67">
        <v>11276.661129568105</v>
      </c>
      <c r="AC37" s="7"/>
      <c r="AD37" s="90">
        <v>33</v>
      </c>
      <c r="AE37" s="76" t="s">
        <v>64</v>
      </c>
      <c r="AF37" s="77">
        <v>6102</v>
      </c>
      <c r="AG37" s="77">
        <v>600</v>
      </c>
      <c r="AH37" s="78">
        <v>20.3</v>
      </c>
      <c r="AI37" s="7"/>
      <c r="AJ37" s="201"/>
      <c r="AK37" s="64">
        <v>2</v>
      </c>
      <c r="AL37" s="77">
        <v>4717</v>
      </c>
      <c r="AM37" s="67">
        <v>11846.511627906977</v>
      </c>
    </row>
    <row r="38" spans="2:39" ht="16.5" thickBot="1" x14ac:dyDescent="0.3">
      <c r="B38" s="115">
        <v>34</v>
      </c>
      <c r="C38" s="199"/>
      <c r="D38" s="134">
        <v>5031</v>
      </c>
      <c r="E38" s="116">
        <v>410</v>
      </c>
      <c r="F38" s="117">
        <v>19.8</v>
      </c>
      <c r="G38" s="118">
        <f t="shared" si="0"/>
        <v>72.150072150072162</v>
      </c>
      <c r="H38" s="102">
        <v>63</v>
      </c>
      <c r="I38" s="103">
        <v>16.3</v>
      </c>
      <c r="J38" s="119">
        <v>11785.714285714286</v>
      </c>
      <c r="K38" s="74">
        <v>11470.514950166113</v>
      </c>
      <c r="R38" s="7"/>
      <c r="S38" s="45">
        <v>34</v>
      </c>
      <c r="T38" s="46" t="s">
        <v>64</v>
      </c>
      <c r="U38" s="47">
        <v>4024</v>
      </c>
      <c r="V38" s="44">
        <v>8981.5614617940209</v>
      </c>
      <c r="W38" s="7"/>
      <c r="X38" s="177"/>
      <c r="Y38" s="64">
        <v>5</v>
      </c>
      <c r="Z38" s="76" t="s">
        <v>64</v>
      </c>
      <c r="AA38" s="77">
        <v>6102</v>
      </c>
      <c r="AB38" s="67">
        <v>10260.382059800666</v>
      </c>
      <c r="AC38" s="7"/>
      <c r="AD38" s="150">
        <v>34</v>
      </c>
      <c r="AE38" s="130" t="s">
        <v>64</v>
      </c>
      <c r="AF38" s="105">
        <v>6030</v>
      </c>
      <c r="AG38" s="105">
        <v>600</v>
      </c>
      <c r="AH38" s="151">
        <v>20.9</v>
      </c>
      <c r="AI38" s="7"/>
      <c r="AJ38" s="202"/>
      <c r="AK38" s="102">
        <v>3</v>
      </c>
      <c r="AL38" s="73">
        <v>5031</v>
      </c>
      <c r="AM38" s="74">
        <v>11470.514950166113</v>
      </c>
    </row>
    <row r="39" spans="2:39" ht="16.5" thickBot="1" x14ac:dyDescent="0.3">
      <c r="B39" s="120">
        <v>35</v>
      </c>
      <c r="C39" s="193" t="s">
        <v>29</v>
      </c>
      <c r="D39" s="121">
        <v>201</v>
      </c>
      <c r="E39" s="122">
        <v>280</v>
      </c>
      <c r="F39" s="123">
        <v>19.8</v>
      </c>
      <c r="G39" s="124">
        <f t="shared" si="0"/>
        <v>72.150072150072162</v>
      </c>
      <c r="H39" s="109">
        <v>66</v>
      </c>
      <c r="I39" s="125">
        <v>15.2</v>
      </c>
      <c r="J39" s="126">
        <v>11571.428571428572</v>
      </c>
      <c r="K39" s="112">
        <v>11409.966777408637</v>
      </c>
      <c r="R39" s="7"/>
      <c r="S39" s="71">
        <v>35</v>
      </c>
      <c r="T39" s="72" t="s">
        <v>64</v>
      </c>
      <c r="U39" s="87">
        <v>4051</v>
      </c>
      <c r="V39" s="74">
        <v>8717.6079734219275</v>
      </c>
      <c r="W39" s="7"/>
      <c r="X39" s="177"/>
      <c r="Y39" s="64">
        <v>6</v>
      </c>
      <c r="Z39" s="76" t="s">
        <v>64</v>
      </c>
      <c r="AA39" s="77">
        <v>6030</v>
      </c>
      <c r="AB39" s="67">
        <v>9854.6511627906966</v>
      </c>
      <c r="AC39" s="7"/>
      <c r="AD39" s="45">
        <v>35</v>
      </c>
      <c r="AE39" s="46" t="s">
        <v>64</v>
      </c>
      <c r="AF39" s="47">
        <v>6010</v>
      </c>
      <c r="AG39" s="47">
        <v>600</v>
      </c>
      <c r="AH39" s="54">
        <v>22</v>
      </c>
      <c r="AI39" s="7"/>
      <c r="AJ39" s="194" t="s">
        <v>29</v>
      </c>
      <c r="AK39" s="109">
        <v>1</v>
      </c>
      <c r="AL39" s="111">
        <v>201</v>
      </c>
      <c r="AM39" s="112">
        <v>11409.966777408637</v>
      </c>
    </row>
    <row r="40" spans="2:39" ht="16.5" thickBot="1" x14ac:dyDescent="0.3">
      <c r="B40" s="115">
        <v>36</v>
      </c>
      <c r="C40" s="191"/>
      <c r="D40" s="152" t="s">
        <v>79</v>
      </c>
      <c r="E40" s="116">
        <v>580</v>
      </c>
      <c r="F40" s="117">
        <v>22</v>
      </c>
      <c r="G40" s="118">
        <f t="shared" si="0"/>
        <v>64.935064935064943</v>
      </c>
      <c r="H40" s="102">
        <v>54</v>
      </c>
      <c r="I40" s="103">
        <v>18.3</v>
      </c>
      <c r="J40" s="119">
        <v>11428.571428571428</v>
      </c>
      <c r="K40" s="74">
        <v>10857.142857142857</v>
      </c>
      <c r="R40" s="7"/>
      <c r="S40" s="153">
        <v>36</v>
      </c>
      <c r="T40" s="154" t="s">
        <v>64</v>
      </c>
      <c r="U40" s="155">
        <v>5072</v>
      </c>
      <c r="V40" s="156">
        <v>7559.8006644518273</v>
      </c>
      <c r="W40" s="7"/>
      <c r="X40" s="178"/>
      <c r="Y40" s="102">
        <v>7</v>
      </c>
      <c r="Z40" s="72" t="s">
        <v>64</v>
      </c>
      <c r="AA40" s="87">
        <v>6010</v>
      </c>
      <c r="AB40" s="74">
        <v>9652.8239202657805</v>
      </c>
      <c r="AC40" s="7"/>
      <c r="AD40" s="86">
        <v>36</v>
      </c>
      <c r="AE40" s="72" t="s">
        <v>64</v>
      </c>
      <c r="AF40" s="87" t="s">
        <v>76</v>
      </c>
      <c r="AG40" s="87">
        <v>500</v>
      </c>
      <c r="AH40" s="88">
        <v>22.2</v>
      </c>
      <c r="AI40" s="7"/>
      <c r="AJ40" s="192"/>
      <c r="AK40" s="102">
        <v>2</v>
      </c>
      <c r="AL40" s="157" t="s">
        <v>79</v>
      </c>
      <c r="AM40" s="74">
        <v>10857.142857142857</v>
      </c>
    </row>
    <row r="41" spans="2:39" ht="16.5" thickBot="1" x14ac:dyDescent="0.3">
      <c r="B41" s="195" t="s">
        <v>80</v>
      </c>
      <c r="C41" s="196"/>
      <c r="D41" s="196"/>
      <c r="E41" s="196"/>
      <c r="F41" s="196"/>
      <c r="G41" s="196"/>
      <c r="H41" s="196"/>
      <c r="I41" s="158">
        <f>AVERAGE(I5:I40)</f>
        <v>17.591666666666665</v>
      </c>
      <c r="J41" s="159">
        <f>AVERAGE(J5:J40)</f>
        <v>11438.492063492062</v>
      </c>
      <c r="K41" s="160">
        <f>AVERAGE(K5:K40)</f>
        <v>10972.007659653007</v>
      </c>
    </row>
    <row r="44" spans="2:39" x14ac:dyDescent="0.25">
      <c r="P44" s="1"/>
    </row>
    <row r="45" spans="2:39" x14ac:dyDescent="0.25">
      <c r="P45" s="1"/>
    </row>
    <row r="46" spans="2:39" x14ac:dyDescent="0.25">
      <c r="P46" s="1"/>
    </row>
    <row r="47" spans="2:39" x14ac:dyDescent="0.25">
      <c r="P47" s="1"/>
    </row>
    <row r="48" spans="2:39" x14ac:dyDescent="0.25">
      <c r="P48" s="1"/>
    </row>
    <row r="49" s="1" customFormat="1" x14ac:dyDescent="0.25"/>
  </sheetData>
  <mergeCells count="31">
    <mergeCell ref="B41:H41"/>
    <mergeCell ref="X27:X33"/>
    <mergeCell ref="C28:C34"/>
    <mergeCell ref="AJ28:AJ34"/>
    <mergeCell ref="X34:X40"/>
    <mergeCell ref="C36:C38"/>
    <mergeCell ref="AJ36:AJ38"/>
    <mergeCell ref="C39:C40"/>
    <mergeCell ref="AJ39:AJ40"/>
    <mergeCell ref="AO7:AO11"/>
    <mergeCell ref="AO12:AO13"/>
    <mergeCell ref="AP12:AP13"/>
    <mergeCell ref="AQ12:AQ13"/>
    <mergeCell ref="C13:C23"/>
    <mergeCell ref="M13:Q13"/>
    <mergeCell ref="AJ13:AJ23"/>
    <mergeCell ref="X17:X26"/>
    <mergeCell ref="C24:C27"/>
    <mergeCell ref="AJ24:AJ27"/>
    <mergeCell ref="AD2:AH2"/>
    <mergeCell ref="AJ2:AM2"/>
    <mergeCell ref="C5:C12"/>
    <mergeCell ref="M5:Q5"/>
    <mergeCell ref="AJ5:AJ12"/>
    <mergeCell ref="X6:X16"/>
    <mergeCell ref="B2:D2"/>
    <mergeCell ref="F2:I2"/>
    <mergeCell ref="J2:K2"/>
    <mergeCell ref="M2:Q2"/>
    <mergeCell ref="S2:V2"/>
    <mergeCell ref="X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2019-12-30T13:29:36Z</dcterms:modified>
</cp:coreProperties>
</file>