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6" i="1" l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J16" i="1" s="1"/>
  <c r="K7" i="1" l="1"/>
  <c r="K16" i="1" s="1"/>
</calcChain>
</file>

<file path=xl/sharedStrings.xml><?xml version="1.0" encoding="utf-8"?>
<sst xmlns="http://schemas.openxmlformats.org/spreadsheetml/2006/main" count="59" uniqueCount="54">
  <si>
    <t>Soja</t>
  </si>
  <si>
    <t>Skugrić, Modriča - Simo Novaković</t>
  </si>
  <si>
    <t>2019.</t>
  </si>
  <si>
    <t>red. br.</t>
  </si>
  <si>
    <t>institut</t>
  </si>
  <si>
    <t>sorta</t>
  </si>
  <si>
    <t>gz</t>
  </si>
  <si>
    <t>norma sjetve 000/ha</t>
  </si>
  <si>
    <t>P</t>
  </si>
  <si>
    <t>žetva</t>
  </si>
  <si>
    <t>vlaga</t>
  </si>
  <si>
    <t>prinos kg/ha</t>
  </si>
  <si>
    <t>predusjev</t>
  </si>
  <si>
    <t>uljana repica</t>
  </si>
  <si>
    <r>
      <t>m</t>
    </r>
    <r>
      <rPr>
        <b/>
        <sz val="12"/>
        <color theme="1"/>
        <rFont val="Calibri"/>
        <family val="2"/>
      </rPr>
      <t>²</t>
    </r>
  </si>
  <si>
    <t>kg</t>
  </si>
  <si>
    <t>%</t>
  </si>
  <si>
    <t>sirovo</t>
  </si>
  <si>
    <t>13%</t>
  </si>
  <si>
    <t>sjetva</t>
  </si>
  <si>
    <t>18.04.</t>
  </si>
  <si>
    <t>bl</t>
  </si>
  <si>
    <t>sonja</t>
  </si>
  <si>
    <t>I</t>
  </si>
  <si>
    <t>đubrenje</t>
  </si>
  <si>
    <t>jesen 18.</t>
  </si>
  <si>
    <t>zaorano</t>
  </si>
  <si>
    <t>NPK (6-24-16)</t>
  </si>
  <si>
    <t>300 kg/ha</t>
  </si>
  <si>
    <t>zp</t>
  </si>
  <si>
    <t>selena</t>
  </si>
  <si>
    <t>01.04.</t>
  </si>
  <si>
    <t>predsjetveno</t>
  </si>
  <si>
    <t>KAN</t>
  </si>
  <si>
    <t>lidija</t>
  </si>
  <si>
    <t>I/II</t>
  </si>
  <si>
    <t>zaštita</t>
  </si>
  <si>
    <t>20.04.</t>
  </si>
  <si>
    <t>pre-em</t>
  </si>
  <si>
    <t>Pressto</t>
  </si>
  <si>
    <t>1,3 l/ha</t>
  </si>
  <si>
    <t>ns</t>
  </si>
  <si>
    <t>merkur</t>
  </si>
  <si>
    <t>0 0</t>
  </si>
  <si>
    <t>Dancor</t>
  </si>
  <si>
    <t>0,5 l/ha</t>
  </si>
  <si>
    <t>galina</t>
  </si>
  <si>
    <t>30.09.</t>
  </si>
  <si>
    <t>victoria</t>
  </si>
  <si>
    <t>apolo</t>
  </si>
  <si>
    <t>maximus</t>
  </si>
  <si>
    <t>raiffeisen</t>
  </si>
  <si>
    <t>gala</t>
  </si>
  <si>
    <t>0/I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</si>
</sst>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"/>
  <sheetViews>
    <sheetView tabSelected="1" zoomScale="115" zoomScaleNormal="115" workbookViewId="0">
      <selection activeCell="F24" sqref="F24"/>
    </sheetView>
  </sheetViews>
  <sheetFormatPr defaultRowHeight="24" customHeight="1" x14ac:dyDescent="0.25"/>
  <cols>
    <col min="1" max="1" width="2.28515625" style="2" customWidth="1"/>
    <col min="2" max="2" width="9.140625" style="2" customWidth="1"/>
    <col min="3" max="3" width="14.85546875" style="2" bestFit="1" customWidth="1"/>
    <col min="4" max="4" width="13.42578125" style="2" customWidth="1"/>
    <col min="5" max="5" width="11.5703125" style="2" customWidth="1"/>
    <col min="6" max="6" width="15.5703125" style="105" customWidth="1"/>
    <col min="7" max="7" width="11.5703125" style="105" customWidth="1"/>
    <col min="8" max="8" width="9.85546875" style="2" bestFit="1" customWidth="1"/>
    <col min="9" max="9" width="10.5703125" style="106" customWidth="1"/>
    <col min="10" max="10" width="15.5703125" style="2" customWidth="1"/>
    <col min="11" max="11" width="15.42578125" style="2" customWidth="1"/>
    <col min="12" max="12" width="3.85546875" style="2" customWidth="1"/>
    <col min="13" max="13" width="9.140625" style="2"/>
    <col min="14" max="14" width="10.28515625" style="2" bestFit="1" customWidth="1"/>
    <col min="15" max="15" width="14.7109375" style="2" customWidth="1"/>
    <col min="16" max="16" width="14.7109375" style="2" bestFit="1" customWidth="1"/>
    <col min="17" max="17" width="14.28515625" style="2" bestFit="1" customWidth="1"/>
    <col min="18" max="18" width="10.5703125" style="3" bestFit="1" customWidth="1"/>
    <col min="19" max="16384" width="9.140625" style="2"/>
  </cols>
  <sheetData>
    <row r="1" spans="2:21" ht="6.75" customHeight="1" x14ac:dyDescent="0.25"/>
    <row r="2" spans="2:21" ht="15" customHeight="1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</row>
    <row r="3" spans="2:21" ht="16.5" thickBot="1" x14ac:dyDescent="0.3">
      <c r="B3" s="4" t="s">
        <v>0</v>
      </c>
      <c r="C3" s="5"/>
      <c r="D3" s="4" t="s">
        <v>1</v>
      </c>
      <c r="E3" s="6"/>
      <c r="F3" s="6"/>
      <c r="G3" s="6"/>
      <c r="H3" s="6"/>
      <c r="I3" s="6"/>
      <c r="J3" s="5"/>
      <c r="K3" s="7" t="s">
        <v>2</v>
      </c>
      <c r="N3" s="8"/>
      <c r="O3" s="8"/>
      <c r="P3" s="8"/>
      <c r="Q3" s="8"/>
      <c r="R3" s="9"/>
      <c r="S3" s="8"/>
      <c r="T3" s="8"/>
      <c r="U3" s="8"/>
    </row>
    <row r="4" spans="2:21" s="13" customFormat="1" ht="16.5" thickBot="1" x14ac:dyDescent="0.3">
      <c r="B4" s="10"/>
      <c r="C4" s="10"/>
      <c r="D4" s="10"/>
      <c r="E4" s="10"/>
      <c r="F4" s="11"/>
      <c r="G4" s="11"/>
      <c r="H4" s="10"/>
      <c r="I4" s="10"/>
      <c r="J4" s="12"/>
      <c r="K4" s="10"/>
      <c r="N4" s="14"/>
      <c r="O4" s="14"/>
      <c r="P4" s="14"/>
      <c r="Q4" s="14"/>
      <c r="R4" s="14"/>
      <c r="S4" s="14"/>
      <c r="T4" s="14"/>
      <c r="U4" s="14"/>
    </row>
    <row r="5" spans="2:21" s="13" customFormat="1" ht="15.75" x14ac:dyDescent="0.25">
      <c r="B5" s="15" t="s">
        <v>3</v>
      </c>
      <c r="C5" s="16" t="s">
        <v>4</v>
      </c>
      <c r="D5" s="16" t="s">
        <v>5</v>
      </c>
      <c r="E5" s="16" t="s">
        <v>6</v>
      </c>
      <c r="F5" s="17" t="s">
        <v>7</v>
      </c>
      <c r="G5" s="18" t="s">
        <v>8</v>
      </c>
      <c r="H5" s="19" t="s">
        <v>9</v>
      </c>
      <c r="I5" s="20" t="s">
        <v>10</v>
      </c>
      <c r="J5" s="21" t="s">
        <v>11</v>
      </c>
      <c r="K5" s="17"/>
      <c r="N5" s="22" t="s">
        <v>12</v>
      </c>
      <c r="O5" s="23" t="s">
        <v>13</v>
      </c>
      <c r="P5" s="24"/>
      <c r="Q5" s="24"/>
      <c r="R5" s="25"/>
      <c r="S5" s="14"/>
      <c r="T5" s="14"/>
      <c r="U5" s="14"/>
    </row>
    <row r="6" spans="2:21" ht="16.5" thickBot="1" x14ac:dyDescent="0.3">
      <c r="B6" s="26"/>
      <c r="C6" s="27"/>
      <c r="D6" s="27"/>
      <c r="E6" s="27"/>
      <c r="F6" s="28"/>
      <c r="G6" s="29" t="s">
        <v>14</v>
      </c>
      <c r="H6" s="30" t="s">
        <v>15</v>
      </c>
      <c r="I6" s="31" t="s">
        <v>16</v>
      </c>
      <c r="J6" s="32" t="s">
        <v>17</v>
      </c>
      <c r="K6" s="33" t="s">
        <v>18</v>
      </c>
      <c r="N6" s="22" t="s">
        <v>19</v>
      </c>
      <c r="O6" s="34" t="s">
        <v>20</v>
      </c>
      <c r="P6" s="24"/>
      <c r="Q6" s="24"/>
      <c r="R6" s="25"/>
      <c r="S6" s="8"/>
      <c r="T6" s="8"/>
      <c r="U6" s="8"/>
    </row>
    <row r="7" spans="2:21" ht="16.5" thickBot="1" x14ac:dyDescent="0.3">
      <c r="B7" s="35">
        <v>1</v>
      </c>
      <c r="C7" s="36" t="s">
        <v>21</v>
      </c>
      <c r="D7" s="36" t="s">
        <v>22</v>
      </c>
      <c r="E7" s="36" t="s">
        <v>23</v>
      </c>
      <c r="F7" s="37">
        <v>600</v>
      </c>
      <c r="G7" s="38">
        <v>720</v>
      </c>
      <c r="H7" s="36">
        <v>242</v>
      </c>
      <c r="I7" s="39">
        <v>15.7</v>
      </c>
      <c r="J7" s="40">
        <f>H7/G7*10000</f>
        <v>3361.1111111111113</v>
      </c>
      <c r="K7" s="41">
        <f>(100-I7)/(100-13)*J7</f>
        <v>3256.8007662835248</v>
      </c>
      <c r="N7" s="42" t="s">
        <v>24</v>
      </c>
      <c r="O7" s="43" t="s">
        <v>25</v>
      </c>
      <c r="P7" s="43" t="s">
        <v>26</v>
      </c>
      <c r="Q7" s="43" t="s">
        <v>27</v>
      </c>
      <c r="R7" s="44" t="s">
        <v>28</v>
      </c>
      <c r="S7" s="8"/>
      <c r="T7" s="8"/>
      <c r="U7" s="8"/>
    </row>
    <row r="8" spans="2:21" ht="15.75" x14ac:dyDescent="0.25">
      <c r="B8" s="45">
        <v>2</v>
      </c>
      <c r="C8" s="46" t="s">
        <v>29</v>
      </c>
      <c r="D8" s="47" t="s">
        <v>30</v>
      </c>
      <c r="E8" s="47">
        <v>0</v>
      </c>
      <c r="F8" s="48">
        <v>500</v>
      </c>
      <c r="G8" s="49">
        <v>360</v>
      </c>
      <c r="H8" s="47">
        <v>126</v>
      </c>
      <c r="I8" s="50">
        <v>13</v>
      </c>
      <c r="J8" s="51">
        <f t="shared" ref="J8:J15" si="0">H8/G8*10000</f>
        <v>3500</v>
      </c>
      <c r="K8" s="52">
        <f t="shared" ref="K8:K15" si="1">(100-I8)/(100-13)*J8</f>
        <v>3500</v>
      </c>
      <c r="N8" s="53"/>
      <c r="O8" s="43" t="s">
        <v>31</v>
      </c>
      <c r="P8" s="43" t="s">
        <v>32</v>
      </c>
      <c r="Q8" s="43" t="s">
        <v>33</v>
      </c>
      <c r="R8" s="44" t="s">
        <v>28</v>
      </c>
      <c r="S8" s="8"/>
      <c r="T8" s="8"/>
      <c r="U8" s="8"/>
    </row>
    <row r="9" spans="2:21" ht="16.5" thickBot="1" x14ac:dyDescent="0.3">
      <c r="B9" s="54">
        <v>3</v>
      </c>
      <c r="C9" s="55"/>
      <c r="D9" s="56" t="s">
        <v>34</v>
      </c>
      <c r="E9" s="56" t="s">
        <v>35</v>
      </c>
      <c r="F9" s="57">
        <v>400</v>
      </c>
      <c r="G9" s="58">
        <v>360</v>
      </c>
      <c r="H9" s="56">
        <v>144</v>
      </c>
      <c r="I9" s="59">
        <v>12.7</v>
      </c>
      <c r="J9" s="60">
        <f t="shared" si="0"/>
        <v>4000</v>
      </c>
      <c r="K9" s="61">
        <f t="shared" si="1"/>
        <v>4013.7931034482754</v>
      </c>
      <c r="N9" s="42" t="s">
        <v>36</v>
      </c>
      <c r="O9" s="62" t="s">
        <v>37</v>
      </c>
      <c r="P9" s="62" t="s">
        <v>38</v>
      </c>
      <c r="Q9" s="63" t="s">
        <v>39</v>
      </c>
      <c r="R9" s="64" t="s">
        <v>40</v>
      </c>
      <c r="S9" s="8"/>
      <c r="T9" s="8"/>
      <c r="U9" s="8"/>
    </row>
    <row r="10" spans="2:21" ht="15.75" x14ac:dyDescent="0.25">
      <c r="B10" s="65">
        <v>4</v>
      </c>
      <c r="C10" s="66" t="s">
        <v>41</v>
      </c>
      <c r="D10" s="67" t="s">
        <v>42</v>
      </c>
      <c r="E10" s="67" t="s">
        <v>43</v>
      </c>
      <c r="F10" s="68">
        <v>600</v>
      </c>
      <c r="G10" s="69">
        <v>360</v>
      </c>
      <c r="H10" s="67">
        <v>129</v>
      </c>
      <c r="I10" s="70">
        <v>12.8</v>
      </c>
      <c r="J10" s="71">
        <f t="shared" si="0"/>
        <v>3583.3333333333335</v>
      </c>
      <c r="K10" s="72">
        <f t="shared" si="1"/>
        <v>3591.5708812260536</v>
      </c>
      <c r="N10" s="53"/>
      <c r="O10" s="73"/>
      <c r="P10" s="73"/>
      <c r="Q10" s="43" t="s">
        <v>44</v>
      </c>
      <c r="R10" s="44" t="s">
        <v>45</v>
      </c>
      <c r="S10" s="8"/>
      <c r="T10" s="8"/>
      <c r="U10" s="8"/>
    </row>
    <row r="11" spans="2:21" ht="15.75" x14ac:dyDescent="0.25">
      <c r="B11" s="74">
        <v>5</v>
      </c>
      <c r="C11" s="75"/>
      <c r="D11" s="76" t="s">
        <v>46</v>
      </c>
      <c r="E11" s="76">
        <v>0</v>
      </c>
      <c r="F11" s="77">
        <v>550</v>
      </c>
      <c r="G11" s="78">
        <v>360</v>
      </c>
      <c r="H11" s="76">
        <v>141</v>
      </c>
      <c r="I11" s="79">
        <v>12.7</v>
      </c>
      <c r="J11" s="80">
        <f t="shared" si="0"/>
        <v>3916.6666666666665</v>
      </c>
      <c r="K11" s="81">
        <f t="shared" si="1"/>
        <v>3930.1724137931028</v>
      </c>
      <c r="N11" s="82" t="s">
        <v>9</v>
      </c>
      <c r="O11" s="63" t="s">
        <v>47</v>
      </c>
      <c r="P11" s="8"/>
      <c r="Q11" s="8"/>
      <c r="R11" s="9"/>
      <c r="S11" s="8"/>
      <c r="T11" s="8"/>
      <c r="U11" s="8"/>
    </row>
    <row r="12" spans="2:21" ht="15.75" x14ac:dyDescent="0.25">
      <c r="B12" s="74">
        <v>6</v>
      </c>
      <c r="C12" s="75"/>
      <c r="D12" s="76" t="s">
        <v>48</v>
      </c>
      <c r="E12" s="76" t="s">
        <v>23</v>
      </c>
      <c r="F12" s="77">
        <v>500</v>
      </c>
      <c r="G12" s="78">
        <v>360</v>
      </c>
      <c r="H12" s="76">
        <v>148</v>
      </c>
      <c r="I12" s="79">
        <v>13</v>
      </c>
      <c r="J12" s="80">
        <f t="shared" si="0"/>
        <v>4111.1111111111113</v>
      </c>
      <c r="K12" s="81">
        <f t="shared" si="1"/>
        <v>4111.1111111111113</v>
      </c>
      <c r="N12" s="8"/>
      <c r="O12" s="8"/>
      <c r="P12" s="8"/>
      <c r="Q12" s="8"/>
      <c r="R12" s="9"/>
      <c r="S12" s="8"/>
      <c r="T12" s="8"/>
      <c r="U12" s="8"/>
    </row>
    <row r="13" spans="2:21" ht="15.75" x14ac:dyDescent="0.25">
      <c r="B13" s="74">
        <v>7</v>
      </c>
      <c r="C13" s="75"/>
      <c r="D13" s="76" t="s">
        <v>49</v>
      </c>
      <c r="E13" s="76" t="s">
        <v>23</v>
      </c>
      <c r="F13" s="77">
        <v>500</v>
      </c>
      <c r="G13" s="78">
        <v>360</v>
      </c>
      <c r="H13" s="76">
        <v>141</v>
      </c>
      <c r="I13" s="79">
        <v>14.5</v>
      </c>
      <c r="J13" s="80">
        <f t="shared" si="0"/>
        <v>3916.6666666666665</v>
      </c>
      <c r="K13" s="81">
        <f t="shared" si="1"/>
        <v>3849.1379310344823</v>
      </c>
      <c r="N13" s="8"/>
      <c r="O13" s="8"/>
      <c r="P13" s="8"/>
      <c r="Q13" s="8"/>
      <c r="R13" s="9"/>
      <c r="S13" s="8"/>
      <c r="T13" s="8"/>
      <c r="U13" s="8"/>
    </row>
    <row r="14" spans="2:21" ht="16.5" thickBot="1" x14ac:dyDescent="0.3">
      <c r="B14" s="83">
        <v>8</v>
      </c>
      <c r="C14" s="84"/>
      <c r="D14" s="85" t="s">
        <v>50</v>
      </c>
      <c r="E14" s="85" t="s">
        <v>23</v>
      </c>
      <c r="F14" s="86">
        <v>500</v>
      </c>
      <c r="G14" s="87">
        <v>360</v>
      </c>
      <c r="H14" s="85">
        <v>146</v>
      </c>
      <c r="I14" s="88">
        <v>14</v>
      </c>
      <c r="J14" s="89">
        <f t="shared" si="0"/>
        <v>4055.5555555555557</v>
      </c>
      <c r="K14" s="90">
        <f t="shared" si="1"/>
        <v>4008.9399744572161</v>
      </c>
      <c r="N14" s="8"/>
      <c r="O14" s="8"/>
      <c r="P14" s="8"/>
      <c r="Q14" s="8"/>
      <c r="R14" s="9"/>
      <c r="S14" s="8"/>
      <c r="T14" s="8"/>
      <c r="U14" s="8"/>
    </row>
    <row r="15" spans="2:21" ht="16.5" thickBot="1" x14ac:dyDescent="0.3">
      <c r="B15" s="91">
        <v>9</v>
      </c>
      <c r="C15" s="92" t="s">
        <v>51</v>
      </c>
      <c r="D15" s="93" t="s">
        <v>52</v>
      </c>
      <c r="E15" s="93" t="s">
        <v>53</v>
      </c>
      <c r="F15" s="94">
        <v>650</v>
      </c>
      <c r="G15" s="95">
        <v>360</v>
      </c>
      <c r="H15" s="93">
        <v>128</v>
      </c>
      <c r="I15" s="96">
        <v>13.8</v>
      </c>
      <c r="J15" s="97">
        <f t="shared" si="0"/>
        <v>3555.5555555555557</v>
      </c>
      <c r="K15" s="98">
        <f t="shared" si="1"/>
        <v>3522.8607918263092</v>
      </c>
      <c r="N15" s="8"/>
      <c r="O15" s="8"/>
      <c r="P15" s="8"/>
      <c r="Q15" s="8"/>
      <c r="R15" s="9"/>
      <c r="S15" s="8"/>
      <c r="T15" s="8"/>
      <c r="U15" s="8"/>
    </row>
    <row r="16" spans="2:21" s="13" customFormat="1" ht="16.5" thickBot="1" x14ac:dyDescent="0.3">
      <c r="B16" s="99"/>
      <c r="C16" s="100"/>
      <c r="D16" s="100"/>
      <c r="E16" s="100"/>
      <c r="F16" s="100"/>
      <c r="G16" s="100"/>
      <c r="H16" s="100"/>
      <c r="I16" s="101">
        <f>AVERAGE(I7:I15)</f>
        <v>13.577777777777778</v>
      </c>
      <c r="J16" s="102">
        <f>AVERAGE(J7:J15)</f>
        <v>3777.7777777777787</v>
      </c>
      <c r="K16" s="41">
        <f>AVERAGE(K7:K15)</f>
        <v>3753.8207747977858</v>
      </c>
      <c r="N16" s="14"/>
      <c r="O16" s="14"/>
      <c r="P16" s="14"/>
      <c r="Q16" s="14"/>
      <c r="R16" s="14"/>
      <c r="S16" s="14"/>
      <c r="T16" s="14"/>
      <c r="U16" s="14"/>
    </row>
    <row r="17" spans="6:20" ht="15.75" x14ac:dyDescent="0.25">
      <c r="F17" s="2"/>
      <c r="G17" s="2"/>
      <c r="I17" s="2"/>
      <c r="S17" s="103"/>
      <c r="T17" s="103"/>
    </row>
    <row r="18" spans="6:20" ht="15.75" x14ac:dyDescent="0.25">
      <c r="F18" s="2"/>
      <c r="G18" s="2"/>
      <c r="I18" s="2"/>
      <c r="N18" s="103"/>
      <c r="O18" s="103"/>
      <c r="P18" s="103"/>
      <c r="Q18" s="103"/>
      <c r="R18" s="104"/>
      <c r="S18" s="103"/>
      <c r="T18" s="103"/>
    </row>
    <row r="19" spans="6:20" ht="15.75" x14ac:dyDescent="0.25">
      <c r="F19" s="2"/>
      <c r="G19" s="2"/>
      <c r="I19" s="2"/>
      <c r="N19" s="103"/>
      <c r="O19" s="103"/>
      <c r="P19" s="103"/>
      <c r="Q19" s="103"/>
      <c r="R19" s="104"/>
      <c r="S19" s="103"/>
      <c r="T19" s="103"/>
    </row>
  </sheetData>
  <mergeCells count="14">
    <mergeCell ref="N7:N8"/>
    <mergeCell ref="C8:C9"/>
    <mergeCell ref="N9:N10"/>
    <mergeCell ref="O9:O10"/>
    <mergeCell ref="P9:P10"/>
    <mergeCell ref="C10:C14"/>
    <mergeCell ref="B3:C3"/>
    <mergeCell ref="D3:J3"/>
    <mergeCell ref="B5:B6"/>
    <mergeCell ref="C5:C6"/>
    <mergeCell ref="D5:D6"/>
    <mergeCell ref="E5:E6"/>
    <mergeCell ref="F5:F6"/>
    <mergeCell ref="J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2020-01-03T10:42:36Z</dcterms:modified>
</cp:coreProperties>
</file>