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6" i="1" l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J26" i="1" s="1"/>
  <c r="K7" i="1" l="1"/>
  <c r="K26" i="1" s="1"/>
</calcChain>
</file>

<file path=xl/sharedStrings.xml><?xml version="1.0" encoding="utf-8"?>
<sst xmlns="http://schemas.openxmlformats.org/spreadsheetml/2006/main" count="91" uniqueCount="78">
  <si>
    <t>Soja</t>
  </si>
  <si>
    <t>Draksenić, Dubica - Mlin Jelena</t>
  </si>
  <si>
    <t>2019.</t>
  </si>
  <si>
    <t>red. br.</t>
  </si>
  <si>
    <t>institut</t>
  </si>
  <si>
    <t>sorta</t>
  </si>
  <si>
    <t>gz</t>
  </si>
  <si>
    <t>norma sjetve 000/ha</t>
  </si>
  <si>
    <t>P</t>
  </si>
  <si>
    <t>žetva</t>
  </si>
  <si>
    <t>vlaga</t>
  </si>
  <si>
    <t>prinos kg/ha</t>
  </si>
  <si>
    <t>predusjev</t>
  </si>
  <si>
    <t>kukuruz</t>
  </si>
  <si>
    <r>
      <t>m</t>
    </r>
    <r>
      <rPr>
        <b/>
        <sz val="12"/>
        <color theme="1"/>
        <rFont val="Calibri"/>
        <family val="2"/>
      </rPr>
      <t>²</t>
    </r>
  </si>
  <si>
    <t>kg</t>
  </si>
  <si>
    <t>%</t>
  </si>
  <si>
    <t>sirovo</t>
  </si>
  <si>
    <t>13%</t>
  </si>
  <si>
    <t>sjetva</t>
  </si>
  <si>
    <t>22.04.</t>
  </si>
  <si>
    <t>raiffeisen</t>
  </si>
  <si>
    <t>gala</t>
  </si>
  <si>
    <t>0/I</t>
  </si>
  <si>
    <t>đubrenje</t>
  </si>
  <si>
    <t>26.10.</t>
  </si>
  <si>
    <t>zaorano</t>
  </si>
  <si>
    <t>NPK (8-24-24)</t>
  </si>
  <si>
    <t>300 kg/ha</t>
  </si>
  <si>
    <t>bl</t>
  </si>
  <si>
    <t>sonja</t>
  </si>
  <si>
    <t>I</t>
  </si>
  <si>
    <t>UREA</t>
  </si>
  <si>
    <t>100 kg/ha</t>
  </si>
  <si>
    <t>zp</t>
  </si>
  <si>
    <t>selena</t>
  </si>
  <si>
    <t>18.06.</t>
  </si>
  <si>
    <t>folijarno</t>
  </si>
  <si>
    <t>Bioplex</t>
  </si>
  <si>
    <t>0,3 l/ha</t>
  </si>
  <si>
    <t>lidija</t>
  </si>
  <si>
    <t>I/II</t>
  </si>
  <si>
    <t>Rootex</t>
  </si>
  <si>
    <t>0,33 kg/ha</t>
  </si>
  <si>
    <t>ns</t>
  </si>
  <si>
    <t>merkur</t>
  </si>
  <si>
    <t>0 0</t>
  </si>
  <si>
    <t>zaštita</t>
  </si>
  <si>
    <t>26.04.</t>
  </si>
  <si>
    <t>pre-em</t>
  </si>
  <si>
    <t>Metrix</t>
  </si>
  <si>
    <t>galina</t>
  </si>
  <si>
    <t>Wing P</t>
  </si>
  <si>
    <t>3,5 l/ha</t>
  </si>
  <si>
    <t>victoria</t>
  </si>
  <si>
    <t>07.06.</t>
  </si>
  <si>
    <t>korekcija</t>
  </si>
  <si>
    <t>Corum</t>
  </si>
  <si>
    <t>0,9 l/ha</t>
  </si>
  <si>
    <t>apolo</t>
  </si>
  <si>
    <t>Focus Ultra</t>
  </si>
  <si>
    <t>1,5 l/ha</t>
  </si>
  <si>
    <t>maximus</t>
  </si>
  <si>
    <t>08.10.</t>
  </si>
  <si>
    <t>os</t>
  </si>
  <si>
    <t>lucija</t>
  </si>
  <si>
    <t>00/0</t>
  </si>
  <si>
    <t>zora</t>
  </si>
  <si>
    <t>sara</t>
  </si>
  <si>
    <t>seka</t>
  </si>
  <si>
    <t>delta</t>
  </si>
  <si>
    <t>dukat</t>
  </si>
  <si>
    <t>pelikan</t>
  </si>
  <si>
    <t>galeb</t>
  </si>
  <si>
    <t>volođa</t>
  </si>
  <si>
    <t>II</t>
  </si>
  <si>
    <t>cossun cereals</t>
  </si>
  <si>
    <t>beluga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</si>
</sst>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65" fontId="2" fillId="0" borderId="47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9"/>
  <sheetViews>
    <sheetView tabSelected="1" workbookViewId="0">
      <selection activeCell="P21" sqref="P21"/>
    </sheetView>
  </sheetViews>
  <sheetFormatPr defaultRowHeight="24" customHeight="1" x14ac:dyDescent="0.25"/>
  <cols>
    <col min="1" max="1" width="2.28515625" style="2" customWidth="1"/>
    <col min="2" max="2" width="9.140625" style="2" customWidth="1"/>
    <col min="3" max="3" width="14.85546875" style="2" bestFit="1" customWidth="1"/>
    <col min="4" max="4" width="13.42578125" style="2" customWidth="1"/>
    <col min="5" max="5" width="11.5703125" style="2" customWidth="1"/>
    <col min="6" max="6" width="15.5703125" style="110" customWidth="1"/>
    <col min="7" max="7" width="11.5703125" style="110" customWidth="1"/>
    <col min="8" max="8" width="9.85546875" style="2" bestFit="1" customWidth="1"/>
    <col min="9" max="9" width="10.5703125" style="114" customWidth="1"/>
    <col min="10" max="10" width="15.5703125" style="2" customWidth="1"/>
    <col min="11" max="11" width="15.42578125" style="2" customWidth="1"/>
    <col min="12" max="12" width="3.85546875" style="2" customWidth="1"/>
    <col min="13" max="13" width="9.140625" style="2"/>
    <col min="14" max="14" width="10.85546875" style="2" customWidth="1"/>
    <col min="15" max="15" width="12.5703125" style="2" bestFit="1" customWidth="1"/>
    <col min="16" max="16" width="14.7109375" style="2" bestFit="1" customWidth="1"/>
    <col min="17" max="17" width="14" style="2" bestFit="1" customWidth="1"/>
    <col min="18" max="18" width="11.5703125" style="3" customWidth="1"/>
    <col min="19" max="16384" width="9.140625" style="2"/>
  </cols>
  <sheetData>
    <row r="2" spans="2:20" ht="16.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</row>
    <row r="3" spans="2:20" ht="16.5" thickBot="1" x14ac:dyDescent="0.3">
      <c r="B3" s="4" t="s">
        <v>0</v>
      </c>
      <c r="C3" s="5"/>
      <c r="D3" s="4" t="s">
        <v>1</v>
      </c>
      <c r="E3" s="6"/>
      <c r="F3" s="6"/>
      <c r="G3" s="6"/>
      <c r="H3" s="6"/>
      <c r="I3" s="6"/>
      <c r="J3" s="5"/>
      <c r="K3" s="7" t="s">
        <v>2</v>
      </c>
      <c r="N3" s="8"/>
      <c r="O3" s="8"/>
      <c r="P3" s="8"/>
      <c r="Q3" s="8"/>
      <c r="R3" s="9"/>
      <c r="S3" s="8"/>
    </row>
    <row r="4" spans="2:20" s="13" customFormat="1" ht="16.5" thickBot="1" x14ac:dyDescent="0.3">
      <c r="B4" s="10"/>
      <c r="C4" s="10"/>
      <c r="D4" s="10"/>
      <c r="E4" s="10"/>
      <c r="F4" s="11"/>
      <c r="G4" s="11"/>
      <c r="H4" s="10"/>
      <c r="I4" s="10"/>
      <c r="J4" s="12"/>
      <c r="K4" s="10"/>
      <c r="N4" s="14"/>
      <c r="O4" s="14"/>
      <c r="P4" s="14"/>
      <c r="Q4" s="14"/>
      <c r="R4" s="14"/>
      <c r="S4" s="14"/>
      <c r="T4" s="14"/>
    </row>
    <row r="5" spans="2:20" s="13" customFormat="1" ht="15.75" x14ac:dyDescent="0.25">
      <c r="B5" s="15" t="s">
        <v>3</v>
      </c>
      <c r="C5" s="16" t="s">
        <v>4</v>
      </c>
      <c r="D5" s="16" t="s">
        <v>5</v>
      </c>
      <c r="E5" s="16" t="s">
        <v>6</v>
      </c>
      <c r="F5" s="17" t="s">
        <v>7</v>
      </c>
      <c r="G5" s="18" t="s">
        <v>8</v>
      </c>
      <c r="H5" s="19" t="s">
        <v>9</v>
      </c>
      <c r="I5" s="20" t="s">
        <v>10</v>
      </c>
      <c r="J5" s="21" t="s">
        <v>11</v>
      </c>
      <c r="K5" s="17"/>
      <c r="N5" s="22" t="s">
        <v>12</v>
      </c>
      <c r="O5" s="23" t="s">
        <v>13</v>
      </c>
      <c r="P5" s="24"/>
      <c r="Q5" s="24"/>
      <c r="R5" s="25"/>
      <c r="S5" s="14"/>
      <c r="T5" s="14"/>
    </row>
    <row r="6" spans="2:20" ht="16.5" thickBot="1" x14ac:dyDescent="0.3">
      <c r="B6" s="26"/>
      <c r="C6" s="27"/>
      <c r="D6" s="27"/>
      <c r="E6" s="27"/>
      <c r="F6" s="28"/>
      <c r="G6" s="29" t="s">
        <v>14</v>
      </c>
      <c r="H6" s="30" t="s">
        <v>15</v>
      </c>
      <c r="I6" s="31" t="s">
        <v>16</v>
      </c>
      <c r="J6" s="32" t="s">
        <v>17</v>
      </c>
      <c r="K6" s="33" t="s">
        <v>18</v>
      </c>
      <c r="N6" s="22" t="s">
        <v>19</v>
      </c>
      <c r="O6" s="34" t="s">
        <v>20</v>
      </c>
      <c r="P6" s="24"/>
      <c r="Q6" s="24"/>
      <c r="R6" s="25"/>
      <c r="S6" s="35"/>
      <c r="T6" s="35"/>
    </row>
    <row r="7" spans="2:20" ht="16.5" thickBot="1" x14ac:dyDescent="0.3">
      <c r="B7" s="36">
        <v>1</v>
      </c>
      <c r="C7" s="37" t="s">
        <v>21</v>
      </c>
      <c r="D7" s="37" t="s">
        <v>22</v>
      </c>
      <c r="E7" s="37" t="s">
        <v>23</v>
      </c>
      <c r="F7" s="38">
        <v>650</v>
      </c>
      <c r="G7" s="39">
        <v>720</v>
      </c>
      <c r="H7" s="37">
        <v>306</v>
      </c>
      <c r="I7" s="40">
        <v>14.9</v>
      </c>
      <c r="J7" s="41">
        <f>H7/G7*10000</f>
        <v>4250</v>
      </c>
      <c r="K7" s="42">
        <f>(100-I7)/87*J7</f>
        <v>4157.1839080459768</v>
      </c>
      <c r="N7" s="43" t="s">
        <v>24</v>
      </c>
      <c r="O7" s="44" t="s">
        <v>25</v>
      </c>
      <c r="P7" s="44" t="s">
        <v>26</v>
      </c>
      <c r="Q7" s="45" t="s">
        <v>27</v>
      </c>
      <c r="R7" s="46" t="s">
        <v>28</v>
      </c>
      <c r="S7" s="35"/>
      <c r="T7" s="35"/>
    </row>
    <row r="8" spans="2:20" ht="16.5" thickBot="1" x14ac:dyDescent="0.3">
      <c r="B8" s="47">
        <v>2</v>
      </c>
      <c r="C8" s="48" t="s">
        <v>29</v>
      </c>
      <c r="D8" s="48" t="s">
        <v>30</v>
      </c>
      <c r="E8" s="48" t="s">
        <v>31</v>
      </c>
      <c r="F8" s="49">
        <v>600</v>
      </c>
      <c r="G8" s="50">
        <v>720</v>
      </c>
      <c r="H8" s="48">
        <v>298</v>
      </c>
      <c r="I8" s="51">
        <v>14.7</v>
      </c>
      <c r="J8" s="52">
        <f t="shared" ref="J8:J25" si="0">H8/G8*10000</f>
        <v>4138.8888888888887</v>
      </c>
      <c r="K8" s="53">
        <f t="shared" ref="K8:K25" si="1">(100-I8)/87*J8</f>
        <v>4058.0140485312895</v>
      </c>
      <c r="N8" s="54"/>
      <c r="O8" s="55"/>
      <c r="P8" s="55"/>
      <c r="Q8" s="45" t="s">
        <v>32</v>
      </c>
      <c r="R8" s="46" t="s">
        <v>33</v>
      </c>
      <c r="S8" s="35"/>
      <c r="T8" s="35"/>
    </row>
    <row r="9" spans="2:20" ht="15.75" x14ac:dyDescent="0.25">
      <c r="B9" s="56">
        <v>3</v>
      </c>
      <c r="C9" s="57" t="s">
        <v>34</v>
      </c>
      <c r="D9" s="58" t="s">
        <v>35</v>
      </c>
      <c r="E9" s="58">
        <v>0</v>
      </c>
      <c r="F9" s="59">
        <v>500</v>
      </c>
      <c r="G9" s="60">
        <v>720</v>
      </c>
      <c r="H9" s="58">
        <v>291</v>
      </c>
      <c r="I9" s="61">
        <v>14.9</v>
      </c>
      <c r="J9" s="62">
        <f t="shared" si="0"/>
        <v>4041.6666666666665</v>
      </c>
      <c r="K9" s="63">
        <f t="shared" si="1"/>
        <v>3953.4003831417617</v>
      </c>
      <c r="N9" s="54"/>
      <c r="O9" s="44" t="s">
        <v>36</v>
      </c>
      <c r="P9" s="44" t="s">
        <v>37</v>
      </c>
      <c r="Q9" s="64" t="s">
        <v>38</v>
      </c>
      <c r="R9" s="65" t="s">
        <v>39</v>
      </c>
      <c r="S9" s="35"/>
      <c r="T9" s="35"/>
    </row>
    <row r="10" spans="2:20" ht="16.5" thickBot="1" x14ac:dyDescent="0.3">
      <c r="B10" s="66">
        <v>4</v>
      </c>
      <c r="C10" s="67"/>
      <c r="D10" s="68" t="s">
        <v>40</v>
      </c>
      <c r="E10" s="68" t="s">
        <v>41</v>
      </c>
      <c r="F10" s="69">
        <v>400</v>
      </c>
      <c r="G10" s="70">
        <v>720</v>
      </c>
      <c r="H10" s="68">
        <v>274</v>
      </c>
      <c r="I10" s="71">
        <v>14.8</v>
      </c>
      <c r="J10" s="72">
        <f t="shared" si="0"/>
        <v>3805.5555555555552</v>
      </c>
      <c r="K10" s="73">
        <f t="shared" si="1"/>
        <v>3726.8199233716473</v>
      </c>
      <c r="N10" s="74"/>
      <c r="O10" s="55"/>
      <c r="P10" s="55"/>
      <c r="Q10" s="45" t="s">
        <v>42</v>
      </c>
      <c r="R10" s="46" t="s">
        <v>43</v>
      </c>
      <c r="S10" s="35"/>
      <c r="T10" s="35"/>
    </row>
    <row r="11" spans="2:20" ht="15.75" x14ac:dyDescent="0.25">
      <c r="B11" s="75">
        <v>5</v>
      </c>
      <c r="C11" s="76" t="s">
        <v>44</v>
      </c>
      <c r="D11" s="77" t="s">
        <v>45</v>
      </c>
      <c r="E11" s="77" t="s">
        <v>46</v>
      </c>
      <c r="F11" s="78">
        <v>600</v>
      </c>
      <c r="G11" s="79">
        <v>720</v>
      </c>
      <c r="H11" s="77">
        <v>287</v>
      </c>
      <c r="I11" s="80">
        <v>15</v>
      </c>
      <c r="J11" s="81">
        <f t="shared" si="0"/>
        <v>3986.1111111111113</v>
      </c>
      <c r="K11" s="82">
        <f t="shared" si="1"/>
        <v>3894.4763729246492</v>
      </c>
      <c r="N11" s="83" t="s">
        <v>47</v>
      </c>
      <c r="O11" s="83" t="s">
        <v>48</v>
      </c>
      <c r="P11" s="83" t="s">
        <v>49</v>
      </c>
      <c r="Q11" s="64" t="s">
        <v>50</v>
      </c>
      <c r="R11" s="65" t="s">
        <v>39</v>
      </c>
      <c r="S11" s="35"/>
      <c r="T11" s="35"/>
    </row>
    <row r="12" spans="2:20" ht="15.75" x14ac:dyDescent="0.25">
      <c r="B12" s="84">
        <v>6</v>
      </c>
      <c r="C12" s="85"/>
      <c r="D12" s="86" t="s">
        <v>51</v>
      </c>
      <c r="E12" s="86">
        <v>0</v>
      </c>
      <c r="F12" s="87">
        <v>550</v>
      </c>
      <c r="G12" s="88">
        <v>516</v>
      </c>
      <c r="H12" s="86">
        <v>201</v>
      </c>
      <c r="I12" s="89">
        <v>15.2</v>
      </c>
      <c r="J12" s="90">
        <f t="shared" si="0"/>
        <v>3895.3488372093025</v>
      </c>
      <c r="K12" s="91">
        <f t="shared" si="1"/>
        <v>3796.8457631649294</v>
      </c>
      <c r="N12" s="44"/>
      <c r="O12" s="55"/>
      <c r="P12" s="55"/>
      <c r="Q12" s="45" t="s">
        <v>52</v>
      </c>
      <c r="R12" s="46" t="s">
        <v>53</v>
      </c>
      <c r="S12" s="35"/>
      <c r="T12" s="35"/>
    </row>
    <row r="13" spans="2:20" ht="15.75" x14ac:dyDescent="0.25">
      <c r="B13" s="84">
        <v>7</v>
      </c>
      <c r="C13" s="85"/>
      <c r="D13" s="86" t="s">
        <v>54</v>
      </c>
      <c r="E13" s="86" t="s">
        <v>31</v>
      </c>
      <c r="F13" s="87">
        <v>500</v>
      </c>
      <c r="G13" s="88">
        <v>720</v>
      </c>
      <c r="H13" s="86">
        <v>255</v>
      </c>
      <c r="I13" s="89">
        <v>14.7</v>
      </c>
      <c r="J13" s="90">
        <f t="shared" si="0"/>
        <v>3541.666666666667</v>
      </c>
      <c r="K13" s="91">
        <f t="shared" si="1"/>
        <v>3472.461685823755</v>
      </c>
      <c r="N13" s="44"/>
      <c r="O13" s="45" t="s">
        <v>55</v>
      </c>
      <c r="P13" s="45" t="s">
        <v>56</v>
      </c>
      <c r="Q13" s="45" t="s">
        <v>57</v>
      </c>
      <c r="R13" s="46" t="s">
        <v>58</v>
      </c>
      <c r="S13" s="35"/>
      <c r="T13" s="35"/>
    </row>
    <row r="14" spans="2:20" ht="15.75" x14ac:dyDescent="0.25">
      <c r="B14" s="84">
        <v>8</v>
      </c>
      <c r="C14" s="85"/>
      <c r="D14" s="86" t="s">
        <v>59</v>
      </c>
      <c r="E14" s="86" t="s">
        <v>31</v>
      </c>
      <c r="F14" s="87">
        <v>500</v>
      </c>
      <c r="G14" s="88">
        <v>720</v>
      </c>
      <c r="H14" s="86">
        <v>327</v>
      </c>
      <c r="I14" s="89">
        <v>15.6</v>
      </c>
      <c r="J14" s="90">
        <f t="shared" si="0"/>
        <v>4541.666666666667</v>
      </c>
      <c r="K14" s="91">
        <f t="shared" si="1"/>
        <v>4405.9386973180081</v>
      </c>
      <c r="N14" s="55"/>
      <c r="O14" s="45" t="s">
        <v>36</v>
      </c>
      <c r="P14" s="45" t="s">
        <v>56</v>
      </c>
      <c r="Q14" s="45" t="s">
        <v>60</v>
      </c>
      <c r="R14" s="46" t="s">
        <v>61</v>
      </c>
      <c r="S14" s="35"/>
      <c r="T14" s="35"/>
    </row>
    <row r="15" spans="2:20" ht="16.5" thickBot="1" x14ac:dyDescent="0.3">
      <c r="B15" s="92">
        <v>9</v>
      </c>
      <c r="C15" s="93"/>
      <c r="D15" s="94" t="s">
        <v>62</v>
      </c>
      <c r="E15" s="94" t="s">
        <v>31</v>
      </c>
      <c r="F15" s="95">
        <v>500</v>
      </c>
      <c r="G15" s="96">
        <v>720</v>
      </c>
      <c r="H15" s="94">
        <v>261</v>
      </c>
      <c r="I15" s="97">
        <v>14.9</v>
      </c>
      <c r="J15" s="98">
        <f t="shared" si="0"/>
        <v>3625</v>
      </c>
      <c r="K15" s="99">
        <f t="shared" si="1"/>
        <v>3545.833333333333</v>
      </c>
      <c r="N15" s="45" t="s">
        <v>9</v>
      </c>
      <c r="O15" s="45" t="s">
        <v>63</v>
      </c>
      <c r="P15" s="8"/>
      <c r="Q15" s="8"/>
      <c r="R15" s="9"/>
      <c r="S15" s="35"/>
      <c r="T15" s="35"/>
    </row>
    <row r="16" spans="2:20" s="13" customFormat="1" ht="15.75" x14ac:dyDescent="0.25">
      <c r="B16" s="56">
        <v>10</v>
      </c>
      <c r="C16" s="57" t="s">
        <v>64</v>
      </c>
      <c r="D16" s="58" t="s">
        <v>65</v>
      </c>
      <c r="E16" s="58" t="s">
        <v>66</v>
      </c>
      <c r="F16" s="59">
        <v>700</v>
      </c>
      <c r="G16" s="60">
        <v>677</v>
      </c>
      <c r="H16" s="58">
        <v>156</v>
      </c>
      <c r="I16" s="61">
        <v>14.8</v>
      </c>
      <c r="J16" s="62">
        <f t="shared" si="0"/>
        <v>2304.2836041358937</v>
      </c>
      <c r="K16" s="63">
        <f t="shared" si="1"/>
        <v>2256.6087709468752</v>
      </c>
      <c r="S16" s="14"/>
      <c r="T16" s="14"/>
    </row>
    <row r="17" spans="2:20" ht="15.75" x14ac:dyDescent="0.25">
      <c r="B17" s="84">
        <v>11</v>
      </c>
      <c r="C17" s="85"/>
      <c r="D17" s="86" t="s">
        <v>30</v>
      </c>
      <c r="E17" s="86">
        <v>0</v>
      </c>
      <c r="F17" s="87">
        <v>650</v>
      </c>
      <c r="G17" s="88">
        <v>720</v>
      </c>
      <c r="H17" s="86">
        <v>284</v>
      </c>
      <c r="I17" s="89">
        <v>14.5</v>
      </c>
      <c r="J17" s="90">
        <f t="shared" si="0"/>
        <v>3944.4444444444443</v>
      </c>
      <c r="K17" s="91">
        <f t="shared" si="1"/>
        <v>3876.4367816091954</v>
      </c>
      <c r="S17" s="35"/>
      <c r="T17" s="35"/>
    </row>
    <row r="18" spans="2:20" ht="15.75" x14ac:dyDescent="0.25">
      <c r="B18" s="84">
        <v>12</v>
      </c>
      <c r="C18" s="85"/>
      <c r="D18" s="86" t="s">
        <v>67</v>
      </c>
      <c r="E18" s="86" t="s">
        <v>23</v>
      </c>
      <c r="F18" s="87">
        <v>600</v>
      </c>
      <c r="G18" s="88">
        <v>720</v>
      </c>
      <c r="H18" s="86">
        <v>297</v>
      </c>
      <c r="I18" s="89">
        <v>14.2</v>
      </c>
      <c r="J18" s="90">
        <f t="shared" si="0"/>
        <v>4125</v>
      </c>
      <c r="K18" s="91">
        <f t="shared" si="1"/>
        <v>4068.1034482758619</v>
      </c>
      <c r="N18" s="100"/>
      <c r="O18" s="100"/>
      <c r="P18" s="100"/>
      <c r="Q18" s="100"/>
      <c r="R18" s="101"/>
      <c r="S18" s="35"/>
      <c r="T18" s="35"/>
    </row>
    <row r="19" spans="2:20" ht="15.75" x14ac:dyDescent="0.25">
      <c r="B19" s="84">
        <v>13</v>
      </c>
      <c r="C19" s="85"/>
      <c r="D19" s="86" t="s">
        <v>68</v>
      </c>
      <c r="E19" s="86" t="s">
        <v>31</v>
      </c>
      <c r="F19" s="87">
        <v>600</v>
      </c>
      <c r="G19" s="88">
        <v>720</v>
      </c>
      <c r="H19" s="86">
        <v>291</v>
      </c>
      <c r="I19" s="89">
        <v>14.7</v>
      </c>
      <c r="J19" s="90">
        <f t="shared" si="0"/>
        <v>4041.6666666666665</v>
      </c>
      <c r="K19" s="91">
        <f t="shared" si="1"/>
        <v>3962.6915708812257</v>
      </c>
      <c r="O19" s="102"/>
      <c r="P19" s="102"/>
      <c r="Q19" s="100"/>
      <c r="R19" s="101"/>
    </row>
    <row r="20" spans="2:20" ht="16.5" thickBot="1" x14ac:dyDescent="0.3">
      <c r="B20" s="66">
        <v>14</v>
      </c>
      <c r="C20" s="67"/>
      <c r="D20" s="68" t="s">
        <v>69</v>
      </c>
      <c r="E20" s="68" t="s">
        <v>31</v>
      </c>
      <c r="F20" s="69">
        <v>600</v>
      </c>
      <c r="G20" s="70">
        <v>720</v>
      </c>
      <c r="H20" s="68">
        <v>319</v>
      </c>
      <c r="I20" s="71">
        <v>14.4</v>
      </c>
      <c r="J20" s="72">
        <f t="shared" si="0"/>
        <v>4430.5555555555557</v>
      </c>
      <c r="K20" s="73">
        <f t="shared" si="1"/>
        <v>4359.2592592592591</v>
      </c>
      <c r="O20" s="102"/>
      <c r="P20" s="102"/>
      <c r="Q20" s="100"/>
      <c r="R20" s="101"/>
    </row>
    <row r="21" spans="2:20" ht="15.75" x14ac:dyDescent="0.25">
      <c r="B21" s="75">
        <v>15</v>
      </c>
      <c r="C21" s="76" t="s">
        <v>70</v>
      </c>
      <c r="D21" s="77" t="s">
        <v>71</v>
      </c>
      <c r="E21" s="77">
        <v>0</v>
      </c>
      <c r="F21" s="78">
        <v>500</v>
      </c>
      <c r="G21" s="79">
        <v>720</v>
      </c>
      <c r="H21" s="77">
        <v>301</v>
      </c>
      <c r="I21" s="103">
        <v>14.5</v>
      </c>
      <c r="J21" s="81">
        <f t="shared" si="0"/>
        <v>4180.5555555555557</v>
      </c>
      <c r="K21" s="82">
        <f t="shared" si="1"/>
        <v>4108.477011494253</v>
      </c>
      <c r="N21" s="104"/>
      <c r="O21" s="102"/>
      <c r="P21" s="102"/>
      <c r="Q21" s="100"/>
      <c r="R21" s="101"/>
    </row>
    <row r="22" spans="2:20" ht="15.75" x14ac:dyDescent="0.25">
      <c r="B22" s="84">
        <v>16</v>
      </c>
      <c r="C22" s="85"/>
      <c r="D22" s="86" t="s">
        <v>72</v>
      </c>
      <c r="E22" s="86">
        <v>0</v>
      </c>
      <c r="F22" s="87">
        <v>500</v>
      </c>
      <c r="G22" s="88">
        <v>720</v>
      </c>
      <c r="H22" s="86">
        <v>320</v>
      </c>
      <c r="I22" s="89">
        <v>15.2</v>
      </c>
      <c r="J22" s="90">
        <f t="shared" si="0"/>
        <v>4444.4444444444443</v>
      </c>
      <c r="K22" s="91">
        <f t="shared" si="1"/>
        <v>4332.0561941251599</v>
      </c>
      <c r="N22" s="104"/>
      <c r="O22" s="102"/>
      <c r="P22" s="102"/>
      <c r="Q22" s="100"/>
      <c r="R22" s="101"/>
    </row>
    <row r="23" spans="2:20" ht="15.75" x14ac:dyDescent="0.25">
      <c r="B23" s="84">
        <v>17</v>
      </c>
      <c r="C23" s="85"/>
      <c r="D23" s="86" t="s">
        <v>73</v>
      </c>
      <c r="E23" s="86" t="s">
        <v>31</v>
      </c>
      <c r="F23" s="87">
        <v>450</v>
      </c>
      <c r="G23" s="88">
        <v>720</v>
      </c>
      <c r="H23" s="86">
        <v>327</v>
      </c>
      <c r="I23" s="89">
        <v>14.7</v>
      </c>
      <c r="J23" s="90">
        <f t="shared" si="0"/>
        <v>4541.666666666667</v>
      </c>
      <c r="K23" s="91">
        <f t="shared" si="1"/>
        <v>4452.9214559386974</v>
      </c>
      <c r="N23" s="104"/>
      <c r="O23" s="102"/>
      <c r="P23" s="102"/>
      <c r="Q23" s="100"/>
      <c r="R23" s="101"/>
    </row>
    <row r="24" spans="2:20" ht="16.5" thickBot="1" x14ac:dyDescent="0.3">
      <c r="B24" s="92">
        <v>18</v>
      </c>
      <c r="C24" s="93"/>
      <c r="D24" s="94" t="s">
        <v>74</v>
      </c>
      <c r="E24" s="94" t="s">
        <v>75</v>
      </c>
      <c r="F24" s="95">
        <v>400</v>
      </c>
      <c r="G24" s="96">
        <v>720</v>
      </c>
      <c r="H24" s="94">
        <v>315</v>
      </c>
      <c r="I24" s="97">
        <v>15.1</v>
      </c>
      <c r="J24" s="98">
        <f t="shared" si="0"/>
        <v>4375</v>
      </c>
      <c r="K24" s="99">
        <f t="shared" si="1"/>
        <v>4269.3965517241386</v>
      </c>
      <c r="N24" s="104"/>
      <c r="O24" s="102"/>
      <c r="P24" s="102"/>
      <c r="Q24" s="100"/>
      <c r="R24" s="101"/>
    </row>
    <row r="25" spans="2:20" ht="16.5" thickBot="1" x14ac:dyDescent="0.3">
      <c r="B25" s="105">
        <v>19</v>
      </c>
      <c r="C25" s="106" t="s">
        <v>76</v>
      </c>
      <c r="D25" s="106" t="s">
        <v>77</v>
      </c>
      <c r="E25" s="106" t="s">
        <v>31</v>
      </c>
      <c r="F25" s="107">
        <v>450</v>
      </c>
      <c r="G25" s="108">
        <v>720</v>
      </c>
      <c r="H25" s="106">
        <v>327</v>
      </c>
      <c r="I25" s="109">
        <v>15</v>
      </c>
      <c r="J25" s="41">
        <f t="shared" si="0"/>
        <v>4541.666666666667</v>
      </c>
      <c r="K25" s="42">
        <f t="shared" si="1"/>
        <v>4437.2605363984676</v>
      </c>
      <c r="N25" s="104"/>
      <c r="O25" s="102"/>
      <c r="P25" s="102"/>
      <c r="Q25" s="100"/>
      <c r="R25" s="101"/>
    </row>
    <row r="26" spans="2:20" ht="16.5" thickBot="1" x14ac:dyDescent="0.3">
      <c r="I26" s="111">
        <f>AVERAGE(I7:I25)</f>
        <v>14.831578947368419</v>
      </c>
      <c r="J26" s="112">
        <f>AVERAGE(J7:J25)</f>
        <v>4039.7467366789874</v>
      </c>
      <c r="K26" s="113">
        <f>AVERAGE(K7:K25)</f>
        <v>3954.4308261214992</v>
      </c>
      <c r="N26" s="104"/>
      <c r="O26" s="100"/>
      <c r="P26" s="100"/>
      <c r="Q26" s="100"/>
      <c r="R26" s="101"/>
    </row>
    <row r="27" spans="2:20" ht="15.75" x14ac:dyDescent="0.25">
      <c r="N27" s="104"/>
      <c r="O27" s="100"/>
      <c r="P27" s="100"/>
      <c r="Q27" s="100"/>
      <c r="R27" s="101"/>
    </row>
    <row r="28" spans="2:20" ht="15.75" x14ac:dyDescent="0.25">
      <c r="N28" s="115"/>
      <c r="O28" s="116"/>
      <c r="P28" s="116"/>
      <c r="Q28" s="116"/>
      <c r="R28" s="117"/>
    </row>
    <row r="29" spans="2:20" ht="15.75" x14ac:dyDescent="0.25">
      <c r="N29" s="115"/>
      <c r="O29" s="116"/>
      <c r="P29" s="116"/>
      <c r="Q29" s="116"/>
      <c r="R29" s="117"/>
    </row>
  </sheetData>
  <mergeCells count="20">
    <mergeCell ref="C11:C15"/>
    <mergeCell ref="N11:N14"/>
    <mergeCell ref="O11:O12"/>
    <mergeCell ref="P11:P12"/>
    <mergeCell ref="C16:C20"/>
    <mergeCell ref="C21:C24"/>
    <mergeCell ref="N7:N10"/>
    <mergeCell ref="O7:O8"/>
    <mergeCell ref="P7:P8"/>
    <mergeCell ref="C9:C10"/>
    <mergeCell ref="O9:O10"/>
    <mergeCell ref="P9:P10"/>
    <mergeCell ref="B3:C3"/>
    <mergeCell ref="D3:J3"/>
    <mergeCell ref="B5:B6"/>
    <mergeCell ref="C5:C6"/>
    <mergeCell ref="D5:D6"/>
    <mergeCell ref="E5:E6"/>
    <mergeCell ref="F5:F6"/>
    <mergeCell ref="J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2020-01-03T10:43:48Z</dcterms:modified>
</cp:coreProperties>
</file>