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N20" i="1" l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3" i="1"/>
  <c r="N64" i="1"/>
  <c r="N65" i="1"/>
  <c r="N66" i="1"/>
  <c r="N67" i="1"/>
  <c r="N19" i="1"/>
  <c r="R63" i="1"/>
  <c r="R64" i="1"/>
  <c r="R65" i="1"/>
  <c r="R66" i="1"/>
  <c r="R67" i="1"/>
  <c r="V67" i="1"/>
  <c r="V63" i="1"/>
  <c r="V68" i="1" s="1"/>
  <c r="V64" i="1"/>
  <c r="V65" i="1"/>
  <c r="V66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19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20" i="1"/>
  <c r="V21" i="1"/>
  <c r="V19" i="1"/>
  <c r="T68" i="1"/>
  <c r="P68" i="1"/>
  <c r="L68" i="1"/>
  <c r="T62" i="1"/>
  <c r="P62" i="1"/>
  <c r="L62" i="1"/>
  <c r="H67" i="1"/>
  <c r="J67" i="1" s="1"/>
  <c r="H63" i="1"/>
  <c r="H64" i="1"/>
  <c r="H65" i="1"/>
  <c r="H66" i="1"/>
  <c r="H57" i="1"/>
  <c r="H58" i="1"/>
  <c r="H59" i="1"/>
  <c r="H60" i="1"/>
  <c r="J60" i="1" s="1"/>
  <c r="H61" i="1"/>
  <c r="J61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48" i="1"/>
  <c r="H49" i="1"/>
  <c r="H50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68" i="1" l="1"/>
  <c r="I63" i="1"/>
  <c r="I64" i="1"/>
  <c r="J64" i="1" s="1"/>
  <c r="I65" i="1"/>
  <c r="J65" i="1" s="1"/>
  <c r="I66" i="1"/>
  <c r="J66" i="1" s="1"/>
  <c r="I47" i="1"/>
  <c r="J47" i="1" s="1"/>
  <c r="I48" i="1"/>
  <c r="J48" i="1" s="1"/>
  <c r="I49" i="1"/>
  <c r="J49" i="1" s="1"/>
  <c r="I50" i="1"/>
  <c r="J50" i="1" s="1"/>
  <c r="I57" i="1"/>
  <c r="J57" i="1" s="1"/>
  <c r="I58" i="1"/>
  <c r="J58" i="1" s="1"/>
  <c r="I59" i="1"/>
  <c r="J59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33" i="1"/>
  <c r="J33" i="1" s="1"/>
  <c r="I29" i="1"/>
  <c r="J29" i="1" s="1"/>
  <c r="I30" i="1"/>
  <c r="J30" i="1" s="1"/>
  <c r="I31" i="1"/>
  <c r="J31" i="1" s="1"/>
  <c r="I32" i="1"/>
  <c r="J32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18" i="1"/>
  <c r="I68" i="1" l="1"/>
  <c r="J63" i="1"/>
  <c r="J68" i="1" s="1"/>
  <c r="I62" i="1"/>
  <c r="K18" i="1"/>
  <c r="K68" i="1"/>
  <c r="M68" i="1"/>
  <c r="N68" i="1"/>
  <c r="O68" i="1"/>
  <c r="Q68" i="1"/>
  <c r="R68" i="1"/>
  <c r="S68" i="1"/>
  <c r="H62" i="1"/>
  <c r="K62" i="1"/>
  <c r="M62" i="1"/>
  <c r="O62" i="1"/>
  <c r="Q62" i="1"/>
  <c r="S62" i="1"/>
  <c r="G68" i="1"/>
  <c r="G62" i="1"/>
  <c r="G18" i="1"/>
  <c r="N62" i="1" l="1"/>
  <c r="J62" i="1"/>
  <c r="R62" i="1"/>
  <c r="M18" i="1"/>
  <c r="U68" i="1"/>
  <c r="U62" i="1"/>
  <c r="V62" i="1" s="1"/>
</calcChain>
</file>

<file path=xl/sharedStrings.xml><?xml version="1.0" encoding="utf-8"?>
<sst xmlns="http://schemas.openxmlformats.org/spreadsheetml/2006/main" count="209" uniqueCount="95">
  <si>
    <t>redni broj</t>
  </si>
  <si>
    <t>vrsta</t>
  </si>
  <si>
    <t>sjemenska kuća</t>
  </si>
  <si>
    <t>sorta</t>
  </si>
  <si>
    <t>PRINOS  (kg/ha - 13%)</t>
  </si>
  <si>
    <t>HT (kg)</t>
  </si>
  <si>
    <t>PROTEIN (%)</t>
  </si>
  <si>
    <t>GLUTEN (%)</t>
  </si>
  <si>
    <t>Dušanovo</t>
  </si>
  <si>
    <t>Draksenić</t>
  </si>
  <si>
    <t>Bijeljina</t>
  </si>
  <si>
    <t>prosjek</t>
  </si>
  <si>
    <t>ječam</t>
  </si>
  <si>
    <t>xxx</t>
  </si>
  <si>
    <t>prosjek  ječam</t>
  </si>
  <si>
    <t>pšenica</t>
  </si>
  <si>
    <t>falado</t>
  </si>
  <si>
    <t>matea</t>
  </si>
  <si>
    <t>ingenio</t>
  </si>
  <si>
    <t>anica</t>
  </si>
  <si>
    <t>darija</t>
  </si>
  <si>
    <t>ilina</t>
  </si>
  <si>
    <t>sosthene</t>
  </si>
  <si>
    <t>opsesija</t>
  </si>
  <si>
    <t>graindor</t>
  </si>
  <si>
    <t>prosjek pšenica</t>
  </si>
  <si>
    <t>tritikale</t>
  </si>
  <si>
    <t>prosjek tritikale</t>
  </si>
  <si>
    <t>analiza rezultata u ogledima strnih žita -  2018/19</t>
  </si>
  <si>
    <t>bc</t>
  </si>
  <si>
    <t>srećko</t>
  </si>
  <si>
    <t>gospodar</t>
  </si>
  <si>
    <t>ns</t>
  </si>
  <si>
    <t>nonius</t>
  </si>
  <si>
    <t>bl</t>
  </si>
  <si>
    <t>oziris</t>
  </si>
  <si>
    <t>kosta</t>
  </si>
  <si>
    <t>os</t>
  </si>
  <si>
    <t>lord</t>
  </si>
  <si>
    <t>lg</t>
  </si>
  <si>
    <t>zanzibar</t>
  </si>
  <si>
    <t>paso</t>
  </si>
  <si>
    <t>kws</t>
  </si>
  <si>
    <t>basalt</t>
  </si>
  <si>
    <t>zp</t>
  </si>
  <si>
    <t>nektar</t>
  </si>
  <si>
    <t>syngenta</t>
  </si>
  <si>
    <t>lorena</t>
  </si>
  <si>
    <t>ljepotica</t>
  </si>
  <si>
    <t>ns 40s</t>
  </si>
  <si>
    <t>renesansa</t>
  </si>
  <si>
    <t>caussade semences</t>
  </si>
  <si>
    <t>sothys</t>
  </si>
  <si>
    <t>farinelli</t>
  </si>
  <si>
    <t>sirtaki</t>
  </si>
  <si>
    <t>basmati</t>
  </si>
  <si>
    <t>nova bosanka</t>
  </si>
  <si>
    <t>jelena</t>
  </si>
  <si>
    <t>tika taka</t>
  </si>
  <si>
    <t>silvija</t>
  </si>
  <si>
    <t>el nino</t>
  </si>
  <si>
    <t>tata mata</t>
  </si>
  <si>
    <t>kraljica</t>
  </si>
  <si>
    <t>nikol</t>
  </si>
  <si>
    <t>anapurna</t>
  </si>
  <si>
    <t>avenue</t>
  </si>
  <si>
    <t>airbus</t>
  </si>
  <si>
    <t>apache</t>
  </si>
  <si>
    <t>alcantara</t>
  </si>
  <si>
    <t>sobred</t>
  </si>
  <si>
    <t>raiffeisen</t>
  </si>
  <si>
    <t>element</t>
  </si>
  <si>
    <t>renan</t>
  </si>
  <si>
    <t>agrigenetic</t>
  </si>
  <si>
    <t>maja</t>
  </si>
  <si>
    <t>viktoria</t>
  </si>
  <si>
    <t>aurelia</t>
  </si>
  <si>
    <t>zemunska rosa</t>
  </si>
  <si>
    <t>goran</t>
  </si>
  <si>
    <t>odisej</t>
  </si>
  <si>
    <t>oskar</t>
  </si>
  <si>
    <t>tulus</t>
  </si>
  <si>
    <t>lennox</t>
  </si>
  <si>
    <t>klima</t>
  </si>
  <si>
    <t>izalco</t>
  </si>
  <si>
    <t>sofolk</t>
  </si>
  <si>
    <t>tenor</t>
  </si>
  <si>
    <t>athlon</t>
  </si>
  <si>
    <t>riparo</t>
  </si>
  <si>
    <t xml:space="preserve">maxim </t>
  </si>
  <si>
    <t>jare ZP sorte - sjetva 01.03.19.</t>
  </si>
  <si>
    <t>apolon</t>
  </si>
  <si>
    <t>admiral</t>
  </si>
  <si>
    <t>prinos (kg/ha)</t>
  </si>
  <si>
    <t>ht(kg)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</si>
</sst>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/>
    </xf>
    <xf numFmtId="165" fontId="4" fillId="2" borderId="19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65" fontId="4" fillId="2" borderId="21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3" fontId="4" fillId="2" borderId="26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3" fontId="6" fillId="2" borderId="26" xfId="0" applyNumberFormat="1" applyFont="1" applyFill="1" applyBorder="1" applyAlignment="1">
      <alignment horizontal="center" vertical="center"/>
    </xf>
    <xf numFmtId="165" fontId="6" fillId="2" borderId="18" xfId="0" applyNumberFormat="1" applyFont="1" applyFill="1" applyBorder="1" applyAlignment="1">
      <alignment horizontal="center" vertical="center"/>
    </xf>
    <xf numFmtId="165" fontId="6" fillId="2" borderId="19" xfId="0" applyNumberFormat="1" applyFont="1" applyFill="1" applyBorder="1" applyAlignment="1">
      <alignment horizontal="center" vertical="center"/>
    </xf>
    <xf numFmtId="165" fontId="6" fillId="2" borderId="26" xfId="0" applyNumberFormat="1" applyFont="1" applyFill="1" applyBorder="1" applyAlignment="1">
      <alignment horizontal="center" vertical="center"/>
    </xf>
    <xf numFmtId="165" fontId="6" fillId="2" borderId="21" xfId="0" applyNumberFormat="1" applyFont="1" applyFill="1" applyBorder="1" applyAlignment="1">
      <alignment horizontal="center" vertical="center"/>
    </xf>
    <xf numFmtId="165" fontId="6" fillId="2" borderId="20" xfId="0" applyNumberFormat="1" applyFont="1" applyFill="1" applyBorder="1" applyAlignment="1">
      <alignment horizontal="center" vertical="center"/>
    </xf>
    <xf numFmtId="164" fontId="6" fillId="2" borderId="2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center" vertical="center"/>
    </xf>
    <xf numFmtId="3" fontId="7" fillId="0" borderId="38" xfId="0" applyNumberFormat="1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/>
    </xf>
    <xf numFmtId="164" fontId="7" fillId="2" borderId="19" xfId="0" applyNumberFormat="1" applyFont="1" applyFill="1" applyBorder="1" applyAlignment="1">
      <alignment horizontal="center" vertical="center"/>
    </xf>
    <xf numFmtId="164" fontId="7" fillId="2" borderId="2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/drakseni&#26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/bijelji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L6">
            <v>7353.3045977011498</v>
          </cell>
        </row>
        <row r="7">
          <cell r="L7">
            <v>7963.6853448275861</v>
          </cell>
        </row>
        <row r="8">
          <cell r="L8">
            <v>7992.0258620689647</v>
          </cell>
        </row>
        <row r="9">
          <cell r="L9">
            <v>7075.0000000000009</v>
          </cell>
        </row>
        <row r="10">
          <cell r="L10">
            <v>8285.0574712643684</v>
          </cell>
        </row>
        <row r="11">
          <cell r="L11">
            <v>5770.4741379310344</v>
          </cell>
        </row>
        <row r="12">
          <cell r="L12">
            <v>8060.3448275862074</v>
          </cell>
        </row>
        <row r="13">
          <cell r="L13">
            <v>7298.7068965517237</v>
          </cell>
        </row>
        <row r="14">
          <cell r="L14">
            <v>7576.7959770114949</v>
          </cell>
        </row>
        <row r="15">
          <cell r="L15">
            <v>6838.3620689655172</v>
          </cell>
        </row>
        <row r="16">
          <cell r="L16">
            <v>7012.2126436781609</v>
          </cell>
        </row>
        <row r="17">
          <cell r="L17">
            <v>6946.9827586206902</v>
          </cell>
        </row>
        <row r="18">
          <cell r="L18">
            <v>7717.5287356321833</v>
          </cell>
        </row>
        <row r="19">
          <cell r="L19">
            <v>7186.4224137931033</v>
          </cell>
        </row>
        <row r="20">
          <cell r="L20">
            <v>8003.5919540229888</v>
          </cell>
        </row>
        <row r="21">
          <cell r="L21">
            <v>6204.4540229885051</v>
          </cell>
        </row>
        <row r="22">
          <cell r="L22">
            <v>5716.9540229885051</v>
          </cell>
        </row>
        <row r="23">
          <cell r="L23">
            <v>6858.620689655173</v>
          </cell>
        </row>
        <row r="24">
          <cell r="L24">
            <v>6765.0862068965516</v>
          </cell>
        </row>
        <row r="25">
          <cell r="L25">
            <v>7563.6494252873563</v>
          </cell>
        </row>
        <row r="26">
          <cell r="L26">
            <v>8159.6264367816102</v>
          </cell>
        </row>
        <row r="27">
          <cell r="L27">
            <v>7621.0488505747117</v>
          </cell>
        </row>
        <row r="28">
          <cell r="L28">
            <v>6803.879310344827</v>
          </cell>
        </row>
        <row r="29">
          <cell r="L29">
            <v>7278.879310344827</v>
          </cell>
        </row>
        <row r="30">
          <cell r="L30">
            <v>7470.3304597701153</v>
          </cell>
        </row>
        <row r="31">
          <cell r="L31">
            <v>7256.1422413793107</v>
          </cell>
        </row>
        <row r="32">
          <cell r="L32">
            <v>6687.9310344827591</v>
          </cell>
        </row>
        <row r="33">
          <cell r="L33">
            <v>7287.2844827586205</v>
          </cell>
        </row>
        <row r="34">
          <cell r="L34">
            <v>7377.6580459770121</v>
          </cell>
        </row>
        <row r="35">
          <cell r="L35">
            <v>7465.5172413793098</v>
          </cell>
        </row>
        <row r="36">
          <cell r="L36">
            <v>5662.7514367816093</v>
          </cell>
        </row>
        <row r="37">
          <cell r="L37">
            <v>6234.08764367816</v>
          </cell>
        </row>
        <row r="38">
          <cell r="L38">
            <v>6740.4094827586196</v>
          </cell>
        </row>
        <row r="39">
          <cell r="L39">
            <v>6242.8160919540232</v>
          </cell>
        </row>
        <row r="40">
          <cell r="L40">
            <v>7668.8218390804604</v>
          </cell>
        </row>
        <row r="41">
          <cell r="L41">
            <v>5742.3491379310344</v>
          </cell>
        </row>
        <row r="42">
          <cell r="L42">
            <v>7525.8620689655163</v>
          </cell>
        </row>
        <row r="43">
          <cell r="L43">
            <v>7339.8347701149423</v>
          </cell>
        </row>
        <row r="44">
          <cell r="L44">
            <v>6227.0114942528744</v>
          </cell>
        </row>
        <row r="45">
          <cell r="L45">
            <v>7187.5</v>
          </cell>
        </row>
        <row r="46">
          <cell r="L46">
            <v>7396.5517241379321</v>
          </cell>
        </row>
        <row r="47">
          <cell r="L47">
            <v>7519.0373563218391</v>
          </cell>
        </row>
        <row r="48">
          <cell r="L48">
            <v>6465.1580459770112</v>
          </cell>
        </row>
        <row r="50">
          <cell r="L50">
            <v>5456.2499999999991</v>
          </cell>
        </row>
        <row r="51">
          <cell r="L51">
            <v>6851.4008620689665</v>
          </cell>
        </row>
        <row r="52">
          <cell r="L52">
            <v>4254.8850574712642</v>
          </cell>
        </row>
        <row r="53">
          <cell r="L53">
            <v>5060.129310344827</v>
          </cell>
        </row>
        <row r="54">
          <cell r="L54">
            <v>6479.3821839080456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8">
          <cell r="L18">
            <v>8375.4903985133169</v>
          </cell>
        </row>
        <row r="19">
          <cell r="L19">
            <v>9354.7621469501246</v>
          </cell>
        </row>
        <row r="20">
          <cell r="L20">
            <v>8822.0933780897158</v>
          </cell>
        </row>
        <row r="21">
          <cell r="L21">
            <v>8411.4874716034301</v>
          </cell>
        </row>
        <row r="22">
          <cell r="L22">
            <v>8682.3992133726642</v>
          </cell>
        </row>
        <row r="23">
          <cell r="L23">
            <v>7518.7332587393621</v>
          </cell>
        </row>
        <row r="24">
          <cell r="L24">
            <v>8465.0595056454076</v>
          </cell>
        </row>
        <row r="25">
          <cell r="L25">
            <v>8430.4750279727396</v>
          </cell>
        </row>
        <row r="26">
          <cell r="L26">
            <v>8494.0494354592629</v>
          </cell>
        </row>
        <row r="27">
          <cell r="L27">
            <v>8316.5496897568919</v>
          </cell>
        </row>
        <row r="28">
          <cell r="L28">
            <v>7582.646729732478</v>
          </cell>
        </row>
        <row r="29">
          <cell r="L29">
            <v>8223.9853524565151</v>
          </cell>
        </row>
        <row r="30">
          <cell r="L30">
            <v>6609.0258705455526</v>
          </cell>
        </row>
        <row r="31">
          <cell r="L31">
            <v>8120.2319194385118</v>
          </cell>
        </row>
        <row r="32">
          <cell r="L32">
            <v>6789.7467195605741</v>
          </cell>
        </row>
        <row r="33">
          <cell r="L33">
            <v>5831.5532499237106</v>
          </cell>
        </row>
        <row r="34">
          <cell r="L34">
            <v>7120.3336384904896</v>
          </cell>
        </row>
        <row r="35">
          <cell r="L35">
            <v>7104.0585901739387</v>
          </cell>
        </row>
        <row r="36">
          <cell r="L36">
            <v>7696.0634726884346</v>
          </cell>
        </row>
        <row r="37">
          <cell r="L37">
            <v>8407.0796460176989</v>
          </cell>
        </row>
        <row r="38">
          <cell r="L38">
            <v>8751.2291052114051</v>
          </cell>
        </row>
        <row r="39">
          <cell r="L39">
            <v>8184.3149221849262</v>
          </cell>
        </row>
        <row r="40">
          <cell r="L40">
            <v>8156.8507781507469</v>
          </cell>
        </row>
        <row r="41">
          <cell r="L41">
            <v>8420.9812497880848</v>
          </cell>
        </row>
        <row r="42">
          <cell r="L42">
            <v>7115.4172176448637</v>
          </cell>
        </row>
        <row r="43">
          <cell r="L43">
            <v>7677.7540433323156</v>
          </cell>
        </row>
        <row r="44">
          <cell r="L44">
            <v>7083.5452480249551</v>
          </cell>
        </row>
        <row r="45">
          <cell r="L45">
            <v>7669.1079239141491</v>
          </cell>
        </row>
        <row r="46">
          <cell r="L46">
            <v>8430.4750279727396</v>
          </cell>
        </row>
        <row r="47">
          <cell r="L47">
            <v>6179.2628759366626</v>
          </cell>
        </row>
        <row r="48">
          <cell r="L48">
            <v>6631.4040619808093</v>
          </cell>
        </row>
        <row r="49">
          <cell r="L49">
            <v>7318.5162580951401</v>
          </cell>
        </row>
        <row r="50">
          <cell r="L50">
            <v>7888.9906079408665</v>
          </cell>
        </row>
        <row r="51">
          <cell r="L51">
            <v>8270.6065846132988</v>
          </cell>
        </row>
        <row r="52">
          <cell r="L52">
            <v>7784.2199844030793</v>
          </cell>
        </row>
        <row r="54">
          <cell r="L54">
            <v>6094.3274675346693</v>
          </cell>
        </row>
        <row r="55">
          <cell r="L55">
            <v>7501.7800834096215</v>
          </cell>
        </row>
        <row r="56">
          <cell r="L56">
            <v>3600.8544400366186</v>
          </cell>
        </row>
        <row r="57">
          <cell r="L57">
            <v>4223.2055063913476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162"/>
  <sheetViews>
    <sheetView tabSelected="1" zoomScaleNormal="100" workbookViewId="0">
      <selection activeCell="Z6" sqref="Z6"/>
    </sheetView>
  </sheetViews>
  <sheetFormatPr defaultRowHeight="12.75" x14ac:dyDescent="0.25"/>
  <cols>
    <col min="1" max="1" width="0.42578125" style="1" customWidth="1"/>
    <col min="2" max="3" width="3.7109375" style="1" customWidth="1"/>
    <col min="4" max="4" width="7.5703125" style="1" bestFit="1" customWidth="1"/>
    <col min="5" max="5" width="17.28515625" style="1" bestFit="1" customWidth="1"/>
    <col min="6" max="6" width="12.85546875" style="2" bestFit="1" customWidth="1"/>
    <col min="7" max="9" width="8.7109375" style="1" customWidth="1"/>
    <col min="10" max="10" width="10.7109375" style="1" customWidth="1"/>
    <col min="11" max="22" width="9.140625" style="1" customWidth="1"/>
    <col min="23" max="23" width="2.140625" style="1" customWidth="1"/>
    <col min="24" max="24" width="9.140625" style="1" customWidth="1"/>
    <col min="25" max="25" width="11.7109375" style="1" customWidth="1"/>
    <col min="26" max="26" width="11.42578125" style="1" customWidth="1"/>
    <col min="27" max="27" width="17.42578125" style="1" customWidth="1"/>
    <col min="28" max="29" width="9.140625" style="1" customWidth="1"/>
    <col min="30" max="16384" width="9.140625" style="1"/>
  </cols>
  <sheetData>
    <row r="1" spans="2:24" ht="12" customHeight="1" thickBot="1" x14ac:dyDescent="0.3"/>
    <row r="2" spans="2:24" ht="33" customHeight="1" thickBot="1" x14ac:dyDescent="0.3">
      <c r="B2" s="139" t="s">
        <v>28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1"/>
    </row>
    <row r="3" spans="2:24" ht="19.5" customHeight="1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2:24" ht="12" customHeight="1" x14ac:dyDescent="0.25">
      <c r="B4" s="126" t="s">
        <v>0</v>
      </c>
      <c r="C4" s="127"/>
      <c r="D4" s="130" t="s">
        <v>1</v>
      </c>
      <c r="E4" s="132" t="s">
        <v>2</v>
      </c>
      <c r="F4" s="134" t="s">
        <v>3</v>
      </c>
      <c r="G4" s="136" t="s">
        <v>4</v>
      </c>
      <c r="H4" s="137"/>
      <c r="I4" s="137"/>
      <c r="J4" s="138"/>
      <c r="K4" s="136" t="s">
        <v>5</v>
      </c>
      <c r="L4" s="137"/>
      <c r="M4" s="137"/>
      <c r="N4" s="138"/>
      <c r="O4" s="136" t="s">
        <v>6</v>
      </c>
      <c r="P4" s="137"/>
      <c r="Q4" s="137"/>
      <c r="R4" s="138"/>
      <c r="S4" s="136" t="s">
        <v>7</v>
      </c>
      <c r="T4" s="137"/>
      <c r="U4" s="137"/>
      <c r="V4" s="138"/>
    </row>
    <row r="5" spans="2:24" ht="27" customHeight="1" x14ac:dyDescent="0.25">
      <c r="B5" s="128"/>
      <c r="C5" s="129"/>
      <c r="D5" s="131"/>
      <c r="E5" s="133"/>
      <c r="F5" s="135"/>
      <c r="G5" s="53" t="s">
        <v>8</v>
      </c>
      <c r="H5" s="87" t="s">
        <v>9</v>
      </c>
      <c r="I5" s="87" t="s">
        <v>10</v>
      </c>
      <c r="J5" s="16" t="s">
        <v>11</v>
      </c>
      <c r="K5" s="53" t="s">
        <v>8</v>
      </c>
      <c r="L5" s="87" t="s">
        <v>9</v>
      </c>
      <c r="M5" s="87" t="s">
        <v>10</v>
      </c>
      <c r="N5" s="16" t="s">
        <v>11</v>
      </c>
      <c r="O5" s="49" t="s">
        <v>8</v>
      </c>
      <c r="P5" s="87" t="s">
        <v>9</v>
      </c>
      <c r="Q5" s="87" t="s">
        <v>10</v>
      </c>
      <c r="R5" s="51" t="s">
        <v>11</v>
      </c>
      <c r="S5" s="53" t="s">
        <v>8</v>
      </c>
      <c r="T5" s="87" t="s">
        <v>9</v>
      </c>
      <c r="U5" s="87" t="s">
        <v>10</v>
      </c>
      <c r="V5" s="16" t="s">
        <v>11</v>
      </c>
    </row>
    <row r="6" spans="2:24" ht="12" customHeight="1" x14ac:dyDescent="0.25">
      <c r="B6" s="6">
        <v>1</v>
      </c>
      <c r="C6" s="80">
        <v>1</v>
      </c>
      <c r="D6" s="167" t="s">
        <v>12</v>
      </c>
      <c r="E6" s="167" t="s">
        <v>29</v>
      </c>
      <c r="F6" s="25" t="s">
        <v>30</v>
      </c>
      <c r="G6" s="24" t="s">
        <v>13</v>
      </c>
      <c r="H6" s="114" t="s">
        <v>13</v>
      </c>
      <c r="I6" s="149">
        <v>6704</v>
      </c>
      <c r="J6" s="123" t="s">
        <v>13</v>
      </c>
      <c r="K6" s="60" t="s">
        <v>13</v>
      </c>
      <c r="L6" s="117" t="s">
        <v>13</v>
      </c>
      <c r="M6" s="111">
        <v>56</v>
      </c>
      <c r="N6" s="143" t="s">
        <v>13</v>
      </c>
      <c r="O6" s="152" t="s">
        <v>13</v>
      </c>
      <c r="P6" s="153"/>
      <c r="Q6" s="153"/>
      <c r="R6" s="154"/>
      <c r="S6" s="152" t="s">
        <v>13</v>
      </c>
      <c r="T6" s="153"/>
      <c r="U6" s="153"/>
      <c r="V6" s="154"/>
    </row>
    <row r="7" spans="2:24" ht="12" customHeight="1" x14ac:dyDescent="0.25">
      <c r="B7" s="6">
        <v>2</v>
      </c>
      <c r="C7" s="80">
        <v>2</v>
      </c>
      <c r="D7" s="109"/>
      <c r="E7" s="168"/>
      <c r="F7" s="25" t="s">
        <v>31</v>
      </c>
      <c r="G7" s="39">
        <v>5612.6204574480444</v>
      </c>
      <c r="H7" s="115"/>
      <c r="I7" s="150"/>
      <c r="J7" s="124"/>
      <c r="K7" s="61">
        <v>62.7</v>
      </c>
      <c r="L7" s="118"/>
      <c r="M7" s="112"/>
      <c r="N7" s="144"/>
      <c r="O7" s="155"/>
      <c r="P7" s="156"/>
      <c r="Q7" s="156"/>
      <c r="R7" s="157"/>
      <c r="S7" s="155"/>
      <c r="T7" s="156"/>
      <c r="U7" s="156"/>
      <c r="V7" s="157"/>
    </row>
    <row r="8" spans="2:24" ht="12" customHeight="1" x14ac:dyDescent="0.25">
      <c r="B8" s="6">
        <v>3</v>
      </c>
      <c r="C8" s="80">
        <v>3</v>
      </c>
      <c r="D8" s="109"/>
      <c r="E8" s="167" t="s">
        <v>32</v>
      </c>
      <c r="F8" s="54">
        <v>565</v>
      </c>
      <c r="G8" s="39">
        <v>5281.7833507488685</v>
      </c>
      <c r="H8" s="115"/>
      <c r="I8" s="150"/>
      <c r="J8" s="124"/>
      <c r="K8" s="61">
        <v>58.2</v>
      </c>
      <c r="L8" s="118"/>
      <c r="M8" s="112"/>
      <c r="N8" s="144"/>
      <c r="O8" s="155"/>
      <c r="P8" s="156"/>
      <c r="Q8" s="156"/>
      <c r="R8" s="157"/>
      <c r="S8" s="155"/>
      <c r="T8" s="156"/>
      <c r="U8" s="156"/>
      <c r="V8" s="157"/>
    </row>
    <row r="9" spans="2:24" ht="12" customHeight="1" x14ac:dyDescent="0.25">
      <c r="B9" s="6">
        <v>4</v>
      </c>
      <c r="C9" s="80">
        <v>4</v>
      </c>
      <c r="D9" s="109"/>
      <c r="E9" s="168"/>
      <c r="F9" s="54" t="s">
        <v>33</v>
      </c>
      <c r="G9" s="39">
        <v>5519.6795541623123</v>
      </c>
      <c r="H9" s="115"/>
      <c r="I9" s="150"/>
      <c r="J9" s="124"/>
      <c r="K9" s="61">
        <v>56.5</v>
      </c>
      <c r="L9" s="118"/>
      <c r="M9" s="112"/>
      <c r="N9" s="144"/>
      <c r="O9" s="155"/>
      <c r="P9" s="156"/>
      <c r="Q9" s="156"/>
      <c r="R9" s="157"/>
      <c r="S9" s="155"/>
      <c r="T9" s="156"/>
      <c r="U9" s="156"/>
      <c r="V9" s="157"/>
    </row>
    <row r="10" spans="2:24" ht="12" customHeight="1" x14ac:dyDescent="0.25">
      <c r="B10" s="6">
        <v>5</v>
      </c>
      <c r="C10" s="80">
        <v>5</v>
      </c>
      <c r="D10" s="109"/>
      <c r="E10" s="167" t="s">
        <v>34</v>
      </c>
      <c r="F10" s="45" t="s">
        <v>35</v>
      </c>
      <c r="G10" s="39">
        <v>5293.6259143155694</v>
      </c>
      <c r="H10" s="115"/>
      <c r="I10" s="150"/>
      <c r="J10" s="124"/>
      <c r="K10" s="61">
        <v>61.4</v>
      </c>
      <c r="L10" s="118"/>
      <c r="M10" s="112"/>
      <c r="N10" s="144"/>
      <c r="O10" s="155"/>
      <c r="P10" s="156"/>
      <c r="Q10" s="156"/>
      <c r="R10" s="157"/>
      <c r="S10" s="155"/>
      <c r="T10" s="156"/>
      <c r="U10" s="156"/>
      <c r="V10" s="157"/>
    </row>
    <row r="11" spans="2:24" ht="12" customHeight="1" x14ac:dyDescent="0.25">
      <c r="B11" s="6">
        <v>6</v>
      </c>
      <c r="C11" s="80">
        <v>6</v>
      </c>
      <c r="D11" s="109"/>
      <c r="E11" s="168"/>
      <c r="F11" s="54" t="s">
        <v>36</v>
      </c>
      <c r="G11" s="39">
        <v>5592.4764890282131</v>
      </c>
      <c r="H11" s="115"/>
      <c r="I11" s="150"/>
      <c r="J11" s="124"/>
      <c r="K11" s="61">
        <v>59.3</v>
      </c>
      <c r="L11" s="118"/>
      <c r="M11" s="112"/>
      <c r="N11" s="144"/>
      <c r="O11" s="155"/>
      <c r="P11" s="156"/>
      <c r="Q11" s="156"/>
      <c r="R11" s="157"/>
      <c r="S11" s="155"/>
      <c r="T11" s="156"/>
      <c r="U11" s="156"/>
      <c r="V11" s="157"/>
    </row>
    <row r="12" spans="2:24" ht="12" customHeight="1" x14ac:dyDescent="0.25">
      <c r="B12" s="6">
        <v>7</v>
      </c>
      <c r="C12" s="80">
        <v>7</v>
      </c>
      <c r="D12" s="109"/>
      <c r="E12" s="167" t="s">
        <v>37</v>
      </c>
      <c r="F12" s="54" t="s">
        <v>38</v>
      </c>
      <c r="G12" s="39">
        <v>5877.6268431440849</v>
      </c>
      <c r="H12" s="115"/>
      <c r="I12" s="150"/>
      <c r="J12" s="124"/>
      <c r="K12" s="61">
        <v>63.2</v>
      </c>
      <c r="L12" s="118"/>
      <c r="M12" s="112"/>
      <c r="N12" s="144"/>
      <c r="O12" s="155"/>
      <c r="P12" s="156"/>
      <c r="Q12" s="156"/>
      <c r="R12" s="157"/>
      <c r="S12" s="155"/>
      <c r="T12" s="156"/>
      <c r="U12" s="156"/>
      <c r="V12" s="157"/>
      <c r="X12" s="9"/>
    </row>
    <row r="13" spans="2:24" ht="12" customHeight="1" x14ac:dyDescent="0.25">
      <c r="B13" s="6">
        <v>8</v>
      </c>
      <c r="C13" s="80">
        <v>8</v>
      </c>
      <c r="D13" s="109"/>
      <c r="E13" s="168"/>
      <c r="F13" s="54" t="s">
        <v>89</v>
      </c>
      <c r="G13" s="39">
        <v>6234.7614071752005</v>
      </c>
      <c r="H13" s="115"/>
      <c r="I13" s="150"/>
      <c r="J13" s="124"/>
      <c r="K13" s="61">
        <v>62.3</v>
      </c>
      <c r="L13" s="118"/>
      <c r="M13" s="112"/>
      <c r="N13" s="144"/>
      <c r="O13" s="155"/>
      <c r="P13" s="156"/>
      <c r="Q13" s="156"/>
      <c r="R13" s="157"/>
      <c r="S13" s="155"/>
      <c r="T13" s="156"/>
      <c r="U13" s="156"/>
      <c r="V13" s="157"/>
    </row>
    <row r="14" spans="2:24" ht="12" customHeight="1" x14ac:dyDescent="0.25">
      <c r="B14" s="6">
        <v>9</v>
      </c>
      <c r="C14" s="80">
        <v>9</v>
      </c>
      <c r="D14" s="109"/>
      <c r="E14" s="120" t="s">
        <v>39</v>
      </c>
      <c r="F14" s="25" t="s">
        <v>40</v>
      </c>
      <c r="G14" s="39">
        <v>5299.5471960989198</v>
      </c>
      <c r="H14" s="115"/>
      <c r="I14" s="150"/>
      <c r="J14" s="124"/>
      <c r="K14" s="61">
        <v>54.9</v>
      </c>
      <c r="L14" s="118"/>
      <c r="M14" s="112"/>
      <c r="N14" s="144"/>
      <c r="O14" s="155"/>
      <c r="P14" s="156"/>
      <c r="Q14" s="156"/>
      <c r="R14" s="157"/>
      <c r="S14" s="155"/>
      <c r="T14" s="156"/>
      <c r="U14" s="156"/>
      <c r="V14" s="157"/>
    </row>
    <row r="15" spans="2:24" ht="12" customHeight="1" x14ac:dyDescent="0.25">
      <c r="B15" s="6">
        <v>10</v>
      </c>
      <c r="C15" s="80">
        <v>10</v>
      </c>
      <c r="D15" s="109"/>
      <c r="E15" s="122"/>
      <c r="F15" s="25" t="s">
        <v>41</v>
      </c>
      <c r="G15" s="39">
        <v>5375.4208754208767</v>
      </c>
      <c r="H15" s="115"/>
      <c r="I15" s="150"/>
      <c r="J15" s="124"/>
      <c r="K15" s="61">
        <v>54.4</v>
      </c>
      <c r="L15" s="118"/>
      <c r="M15" s="112"/>
      <c r="N15" s="144"/>
      <c r="O15" s="155"/>
      <c r="P15" s="156"/>
      <c r="Q15" s="156"/>
      <c r="R15" s="157"/>
      <c r="S15" s="155"/>
      <c r="T15" s="156"/>
      <c r="U15" s="156"/>
      <c r="V15" s="157"/>
    </row>
    <row r="16" spans="2:24" ht="12" customHeight="1" x14ac:dyDescent="0.25">
      <c r="B16" s="6">
        <v>11</v>
      </c>
      <c r="C16" s="80">
        <v>11</v>
      </c>
      <c r="D16" s="109"/>
      <c r="E16" s="82" t="s">
        <v>42</v>
      </c>
      <c r="F16" s="25" t="s">
        <v>43</v>
      </c>
      <c r="G16" s="39">
        <v>6123.9986067572272</v>
      </c>
      <c r="H16" s="115"/>
      <c r="I16" s="150"/>
      <c r="J16" s="124"/>
      <c r="K16" s="61">
        <v>58</v>
      </c>
      <c r="L16" s="118"/>
      <c r="M16" s="112"/>
      <c r="N16" s="144"/>
      <c r="O16" s="155"/>
      <c r="P16" s="156"/>
      <c r="Q16" s="156"/>
      <c r="R16" s="157"/>
      <c r="S16" s="155"/>
      <c r="T16" s="156"/>
      <c r="U16" s="156"/>
      <c r="V16" s="157"/>
    </row>
    <row r="17" spans="2:28" ht="12" customHeight="1" thickBot="1" x14ac:dyDescent="0.3">
      <c r="B17" s="15">
        <v>12</v>
      </c>
      <c r="C17" s="88">
        <v>12</v>
      </c>
      <c r="D17" s="110"/>
      <c r="E17" s="12" t="s">
        <v>44</v>
      </c>
      <c r="F17" s="31" t="s">
        <v>45</v>
      </c>
      <c r="G17" s="22">
        <v>5941.5999071171473</v>
      </c>
      <c r="H17" s="116"/>
      <c r="I17" s="151"/>
      <c r="J17" s="125"/>
      <c r="K17" s="62">
        <v>63.2</v>
      </c>
      <c r="L17" s="119"/>
      <c r="M17" s="113"/>
      <c r="N17" s="145"/>
      <c r="O17" s="158"/>
      <c r="P17" s="159"/>
      <c r="Q17" s="159"/>
      <c r="R17" s="160"/>
      <c r="S17" s="158"/>
      <c r="T17" s="159"/>
      <c r="U17" s="159"/>
      <c r="V17" s="160"/>
    </row>
    <row r="18" spans="2:28" s="9" customFormat="1" ht="12" customHeight="1" thickBot="1" x14ac:dyDescent="0.3">
      <c r="B18" s="164" t="s">
        <v>14</v>
      </c>
      <c r="C18" s="165"/>
      <c r="D18" s="165"/>
      <c r="E18" s="165"/>
      <c r="F18" s="166"/>
      <c r="G18" s="10">
        <f>AVERAGE(G7:G17)</f>
        <v>5650.2855092196778</v>
      </c>
      <c r="H18" s="11" t="s">
        <v>13</v>
      </c>
      <c r="I18" s="11">
        <f>AVERAGE(I6)</f>
        <v>6704</v>
      </c>
      <c r="J18" s="56" t="s">
        <v>13</v>
      </c>
      <c r="K18" s="63">
        <f>AVERAGE(K7:K17)</f>
        <v>59.463636363636368</v>
      </c>
      <c r="L18" s="11" t="s">
        <v>13</v>
      </c>
      <c r="M18" s="36">
        <f t="shared" ref="M18" si="0">AVERAGE(M6)</f>
        <v>56</v>
      </c>
      <c r="N18" s="32" t="s">
        <v>13</v>
      </c>
      <c r="O18" s="146" t="s">
        <v>13</v>
      </c>
      <c r="P18" s="147"/>
      <c r="Q18" s="147"/>
      <c r="R18" s="148"/>
      <c r="S18" s="146" t="s">
        <v>13</v>
      </c>
      <c r="T18" s="147"/>
      <c r="U18" s="147"/>
      <c r="V18" s="148"/>
      <c r="AB18" s="1"/>
    </row>
    <row r="19" spans="2:28" ht="12" customHeight="1" x14ac:dyDescent="0.25">
      <c r="B19" s="4">
        <v>13</v>
      </c>
      <c r="C19" s="79">
        <v>1</v>
      </c>
      <c r="D19" s="108" t="s">
        <v>15</v>
      </c>
      <c r="E19" s="169" t="s">
        <v>46</v>
      </c>
      <c r="F19" s="43" t="s">
        <v>18</v>
      </c>
      <c r="G19" s="42">
        <v>5552.4675473208672</v>
      </c>
      <c r="H19" s="5">
        <f>[1]Sheet1!L6</f>
        <v>7353.3045977011498</v>
      </c>
      <c r="I19" s="5">
        <f>[2]Sheet1!L18</f>
        <v>8375.4903985133169</v>
      </c>
      <c r="J19" s="57">
        <f t="shared" ref="J19:J50" si="1">AVERAGE(G19:I19)</f>
        <v>7093.754181178444</v>
      </c>
      <c r="K19" s="64">
        <v>72.8</v>
      </c>
      <c r="L19" s="18">
        <v>68.7</v>
      </c>
      <c r="M19" s="37">
        <v>72.7</v>
      </c>
      <c r="N19" s="48">
        <f t="shared" ref="N19:N50" si="2">AVERAGE(K19:M19)</f>
        <v>71.399999999999991</v>
      </c>
      <c r="O19" s="59">
        <v>13.7</v>
      </c>
      <c r="P19" s="34">
        <v>14.1</v>
      </c>
      <c r="Q19" s="28">
        <v>16.7</v>
      </c>
      <c r="R19" s="67">
        <f t="shared" ref="R19:R50" si="3">AVERAGE(O19:Q19)</f>
        <v>14.833333333333334</v>
      </c>
      <c r="S19" s="69">
        <v>20.6</v>
      </c>
      <c r="T19" s="34">
        <v>29.6</v>
      </c>
      <c r="U19" s="28">
        <v>34.700000000000003</v>
      </c>
      <c r="V19" s="48">
        <f t="shared" ref="V19:V50" si="4">AVERAGE(S19:U19)</f>
        <v>28.3</v>
      </c>
    </row>
    <row r="20" spans="2:28" ht="12" customHeight="1" x14ac:dyDescent="0.25">
      <c r="B20" s="6">
        <v>14</v>
      </c>
      <c r="C20" s="80">
        <v>2</v>
      </c>
      <c r="D20" s="109"/>
      <c r="E20" s="122"/>
      <c r="F20" s="55" t="s">
        <v>16</v>
      </c>
      <c r="G20" s="39">
        <v>5497.4838451421056</v>
      </c>
      <c r="H20" s="86">
        <f>[1]Sheet1!L7</f>
        <v>7963.6853448275861</v>
      </c>
      <c r="I20" s="86">
        <f>[2]Sheet1!L19</f>
        <v>9354.7621469501246</v>
      </c>
      <c r="J20" s="50">
        <f t="shared" si="1"/>
        <v>7605.3104456399387</v>
      </c>
      <c r="K20" s="65">
        <v>73.3</v>
      </c>
      <c r="L20" s="13">
        <v>69.2</v>
      </c>
      <c r="M20" s="84">
        <v>71.2</v>
      </c>
      <c r="N20" s="17">
        <f t="shared" si="2"/>
        <v>71.233333333333334</v>
      </c>
      <c r="O20" s="38">
        <v>13.2</v>
      </c>
      <c r="P20" s="33">
        <v>14.9</v>
      </c>
      <c r="Q20" s="29">
        <v>15.8</v>
      </c>
      <c r="R20" s="52">
        <f t="shared" si="3"/>
        <v>14.633333333333335</v>
      </c>
      <c r="S20" s="61">
        <v>20.6</v>
      </c>
      <c r="T20" s="33">
        <v>28.6</v>
      </c>
      <c r="U20" s="29">
        <v>31.3</v>
      </c>
      <c r="V20" s="17">
        <f t="shared" si="4"/>
        <v>26.833333333333332</v>
      </c>
    </row>
    <row r="21" spans="2:28" ht="12" customHeight="1" x14ac:dyDescent="0.25">
      <c r="B21" s="6">
        <v>15</v>
      </c>
      <c r="C21" s="80">
        <v>3</v>
      </c>
      <c r="D21" s="109"/>
      <c r="E21" s="120" t="s">
        <v>29</v>
      </c>
      <c r="F21" s="55" t="s">
        <v>20</v>
      </c>
      <c r="G21" s="39">
        <v>5271.3444272888428</v>
      </c>
      <c r="H21" s="86">
        <f>[1]Sheet1!L8</f>
        <v>7992.0258620689647</v>
      </c>
      <c r="I21" s="86">
        <f>[2]Sheet1!L20</f>
        <v>8822.0933780897158</v>
      </c>
      <c r="J21" s="50">
        <f t="shared" si="1"/>
        <v>7361.8212224825083</v>
      </c>
      <c r="K21" s="65">
        <v>76</v>
      </c>
      <c r="L21" s="13">
        <v>74</v>
      </c>
      <c r="M21" s="84">
        <v>75.099999999999994</v>
      </c>
      <c r="N21" s="17">
        <f t="shared" si="2"/>
        <v>75.033333333333331</v>
      </c>
      <c r="O21" s="38">
        <v>13.1</v>
      </c>
      <c r="P21" s="33">
        <v>13.1</v>
      </c>
      <c r="Q21" s="29">
        <v>16.600000000000001</v>
      </c>
      <c r="R21" s="52">
        <f t="shared" si="3"/>
        <v>14.266666666666666</v>
      </c>
      <c r="S21" s="61">
        <v>23.2</v>
      </c>
      <c r="T21" s="33">
        <v>26.5</v>
      </c>
      <c r="U21" s="29">
        <v>34.1</v>
      </c>
      <c r="V21" s="17">
        <f t="shared" si="4"/>
        <v>27.933333333333337</v>
      </c>
    </row>
    <row r="22" spans="2:28" ht="12" customHeight="1" x14ac:dyDescent="0.25">
      <c r="B22" s="6">
        <v>16</v>
      </c>
      <c r="C22" s="80">
        <v>4</v>
      </c>
      <c r="D22" s="109"/>
      <c r="E22" s="121"/>
      <c r="F22" s="55" t="s">
        <v>47</v>
      </c>
      <c r="G22" s="39">
        <v>4958.8265568708175</v>
      </c>
      <c r="H22" s="86">
        <f>[1]Sheet1!L9</f>
        <v>7075.0000000000009</v>
      </c>
      <c r="I22" s="86">
        <f>[2]Sheet1!L21</f>
        <v>8411.4874716034301</v>
      </c>
      <c r="J22" s="50">
        <f t="shared" si="1"/>
        <v>6815.1046761580828</v>
      </c>
      <c r="K22" s="65">
        <v>76.599999999999994</v>
      </c>
      <c r="L22" s="13">
        <v>72.3</v>
      </c>
      <c r="M22" s="84">
        <v>74.5</v>
      </c>
      <c r="N22" s="17">
        <f t="shared" si="2"/>
        <v>74.466666666666654</v>
      </c>
      <c r="O22" s="38">
        <v>14.7</v>
      </c>
      <c r="P22" s="33">
        <v>14.9</v>
      </c>
      <c r="Q22" s="29">
        <v>16.600000000000001</v>
      </c>
      <c r="R22" s="52">
        <f t="shared" si="3"/>
        <v>15.4</v>
      </c>
      <c r="S22" s="61">
        <v>26.6</v>
      </c>
      <c r="T22" s="33">
        <v>31.1</v>
      </c>
      <c r="U22" s="29">
        <v>35.4</v>
      </c>
      <c r="V22" s="17">
        <f t="shared" si="4"/>
        <v>31.033333333333331</v>
      </c>
    </row>
    <row r="23" spans="2:28" ht="12" customHeight="1" x14ac:dyDescent="0.25">
      <c r="B23" s="6">
        <v>17</v>
      </c>
      <c r="C23" s="80">
        <v>5</v>
      </c>
      <c r="D23" s="109"/>
      <c r="E23" s="121"/>
      <c r="F23" s="55" t="s">
        <v>23</v>
      </c>
      <c r="G23" s="39">
        <v>5653.6284096757599</v>
      </c>
      <c r="H23" s="86">
        <f>[1]Sheet1!L10</f>
        <v>8285.0574712643684</v>
      </c>
      <c r="I23" s="86">
        <f>[2]Sheet1!L22</f>
        <v>8682.3992133726642</v>
      </c>
      <c r="J23" s="50">
        <f t="shared" si="1"/>
        <v>7540.3616981042642</v>
      </c>
      <c r="K23" s="65">
        <v>75</v>
      </c>
      <c r="L23" s="13">
        <v>70</v>
      </c>
      <c r="M23" s="84">
        <v>71.400000000000006</v>
      </c>
      <c r="N23" s="17">
        <f t="shared" si="2"/>
        <v>72.13333333333334</v>
      </c>
      <c r="O23" s="38">
        <v>13.1</v>
      </c>
      <c r="P23" s="33">
        <v>14.5</v>
      </c>
      <c r="Q23" s="29">
        <v>17</v>
      </c>
      <c r="R23" s="52">
        <f t="shared" si="3"/>
        <v>14.866666666666667</v>
      </c>
      <c r="S23" s="61">
        <v>20.8</v>
      </c>
      <c r="T23" s="33">
        <v>25.3</v>
      </c>
      <c r="U23" s="29">
        <v>32.299999999999997</v>
      </c>
      <c r="V23" s="17">
        <f t="shared" si="4"/>
        <v>26.133333333333336</v>
      </c>
      <c r="X23" s="3"/>
      <c r="Y23" s="3"/>
      <c r="Z23" s="3"/>
      <c r="AA23" s="3"/>
    </row>
    <row r="24" spans="2:28" ht="12" customHeight="1" x14ac:dyDescent="0.25">
      <c r="B24" s="6">
        <v>18</v>
      </c>
      <c r="C24" s="80">
        <v>6</v>
      </c>
      <c r="D24" s="109"/>
      <c r="E24" s="121"/>
      <c r="F24" s="55" t="s">
        <v>48</v>
      </c>
      <c r="G24" s="39">
        <v>4896.5517241379312</v>
      </c>
      <c r="H24" s="86">
        <f>[1]Sheet1!L11</f>
        <v>5770.4741379310344</v>
      </c>
      <c r="I24" s="86">
        <f>[2]Sheet1!L23</f>
        <v>7518.7332587393621</v>
      </c>
      <c r="J24" s="50">
        <f t="shared" si="1"/>
        <v>6061.9197069361098</v>
      </c>
      <c r="K24" s="65">
        <v>72.400000000000006</v>
      </c>
      <c r="L24" s="13">
        <v>65.599999999999994</v>
      </c>
      <c r="M24" s="84">
        <v>64.3</v>
      </c>
      <c r="N24" s="17">
        <f t="shared" si="2"/>
        <v>67.433333333333337</v>
      </c>
      <c r="O24" s="38">
        <v>13.6</v>
      </c>
      <c r="P24" s="33">
        <v>16</v>
      </c>
      <c r="Q24" s="29">
        <v>13</v>
      </c>
      <c r="R24" s="52">
        <f t="shared" si="3"/>
        <v>14.200000000000001</v>
      </c>
      <c r="S24" s="61">
        <v>22.4</v>
      </c>
      <c r="T24" s="33">
        <v>29.1</v>
      </c>
      <c r="U24" s="29">
        <v>32.6</v>
      </c>
      <c r="V24" s="17">
        <f t="shared" si="4"/>
        <v>28.033333333333331</v>
      </c>
    </row>
    <row r="25" spans="2:28" ht="12" customHeight="1" x14ac:dyDescent="0.25">
      <c r="B25" s="6">
        <v>19</v>
      </c>
      <c r="C25" s="80">
        <v>7</v>
      </c>
      <c r="D25" s="109"/>
      <c r="E25" s="122"/>
      <c r="F25" s="55" t="s">
        <v>19</v>
      </c>
      <c r="G25" s="39">
        <v>5633.556356150284</v>
      </c>
      <c r="H25" s="86">
        <f>[1]Sheet1!L12</f>
        <v>8060.3448275862074</v>
      </c>
      <c r="I25" s="86">
        <f>[2]Sheet1!L24</f>
        <v>8465.0595056454076</v>
      </c>
      <c r="J25" s="50">
        <f t="shared" si="1"/>
        <v>7386.320229793967</v>
      </c>
      <c r="K25" s="65">
        <v>76.3</v>
      </c>
      <c r="L25" s="13">
        <v>72.7</v>
      </c>
      <c r="M25" s="84">
        <v>74.8</v>
      </c>
      <c r="N25" s="17">
        <f t="shared" si="2"/>
        <v>74.600000000000009</v>
      </c>
      <c r="O25" s="38">
        <v>13.5</v>
      </c>
      <c r="P25" s="33">
        <v>15.4</v>
      </c>
      <c r="Q25" s="29">
        <v>15.7</v>
      </c>
      <c r="R25" s="52">
        <f t="shared" si="3"/>
        <v>14.866666666666665</v>
      </c>
      <c r="S25" s="61">
        <v>23.2</v>
      </c>
      <c r="T25" s="33">
        <v>31.9</v>
      </c>
      <c r="U25" s="29">
        <v>29.8</v>
      </c>
      <c r="V25" s="17">
        <f t="shared" si="4"/>
        <v>28.299999999999997</v>
      </c>
    </row>
    <row r="26" spans="2:28" ht="12" customHeight="1" x14ac:dyDescent="0.25">
      <c r="B26" s="6">
        <v>20</v>
      </c>
      <c r="C26" s="80">
        <v>8</v>
      </c>
      <c r="D26" s="109"/>
      <c r="E26" s="120" t="s">
        <v>32</v>
      </c>
      <c r="F26" s="55" t="s">
        <v>49</v>
      </c>
      <c r="G26" s="39">
        <v>5201.0064619431578</v>
      </c>
      <c r="H26" s="86">
        <f>[1]Sheet1!L13</f>
        <v>7298.7068965517237</v>
      </c>
      <c r="I26" s="86">
        <f>[2]Sheet1!L25</f>
        <v>8430.4750279727396</v>
      </c>
      <c r="J26" s="50">
        <f t="shared" si="1"/>
        <v>6976.7294621558731</v>
      </c>
      <c r="K26" s="65">
        <v>72.3</v>
      </c>
      <c r="L26" s="13">
        <v>68.400000000000006</v>
      </c>
      <c r="M26" s="84">
        <v>73.599999999999994</v>
      </c>
      <c r="N26" s="17">
        <f t="shared" si="2"/>
        <v>71.433333333333323</v>
      </c>
      <c r="O26" s="38">
        <v>13.3</v>
      </c>
      <c r="P26" s="33">
        <v>14.3</v>
      </c>
      <c r="Q26" s="29">
        <v>14.3</v>
      </c>
      <c r="R26" s="52">
        <f t="shared" si="3"/>
        <v>13.966666666666669</v>
      </c>
      <c r="S26" s="61">
        <v>21</v>
      </c>
      <c r="T26" s="33">
        <v>23.8</v>
      </c>
      <c r="U26" s="29">
        <v>30.2</v>
      </c>
      <c r="V26" s="17">
        <f t="shared" si="4"/>
        <v>25</v>
      </c>
    </row>
    <row r="27" spans="2:28" ht="12" customHeight="1" x14ac:dyDescent="0.25">
      <c r="B27" s="6">
        <v>21</v>
      </c>
      <c r="C27" s="80">
        <v>9</v>
      </c>
      <c r="D27" s="109"/>
      <c r="E27" s="121"/>
      <c r="F27" s="55" t="s">
        <v>21</v>
      </c>
      <c r="G27" s="39">
        <v>5302.7963630125232</v>
      </c>
      <c r="H27" s="86">
        <f>[1]Sheet1!L14</f>
        <v>7576.7959770114949</v>
      </c>
      <c r="I27" s="86">
        <f>[2]Sheet1!L26</f>
        <v>8494.0494354592629</v>
      </c>
      <c r="J27" s="50">
        <f t="shared" si="1"/>
        <v>7124.5472584944264</v>
      </c>
      <c r="K27" s="65" t="s">
        <v>13</v>
      </c>
      <c r="L27" s="13">
        <v>69.2</v>
      </c>
      <c r="M27" s="84">
        <v>74.3</v>
      </c>
      <c r="N27" s="17">
        <f t="shared" si="2"/>
        <v>71.75</v>
      </c>
      <c r="O27" s="38" t="s">
        <v>13</v>
      </c>
      <c r="P27" s="33">
        <v>13.8</v>
      </c>
      <c r="Q27" s="29">
        <v>14.9</v>
      </c>
      <c r="R27" s="52">
        <f t="shared" si="3"/>
        <v>14.350000000000001</v>
      </c>
      <c r="S27" s="61" t="s">
        <v>13</v>
      </c>
      <c r="T27" s="33">
        <v>29.3</v>
      </c>
      <c r="U27" s="29">
        <v>33.700000000000003</v>
      </c>
      <c r="V27" s="17">
        <f t="shared" si="4"/>
        <v>31.5</v>
      </c>
    </row>
    <row r="28" spans="2:28" ht="12" customHeight="1" x14ac:dyDescent="0.25">
      <c r="B28" s="6">
        <v>22</v>
      </c>
      <c r="C28" s="80">
        <v>10</v>
      </c>
      <c r="D28" s="109"/>
      <c r="E28" s="122"/>
      <c r="F28" s="55" t="s">
        <v>50</v>
      </c>
      <c r="G28" s="39">
        <v>5954.4232858695032</v>
      </c>
      <c r="H28" s="86">
        <f>[1]Sheet1!L15</f>
        <v>6838.3620689655172</v>
      </c>
      <c r="I28" s="86">
        <f>[2]Sheet1!L27</f>
        <v>8316.5496897568919</v>
      </c>
      <c r="J28" s="50">
        <f t="shared" si="1"/>
        <v>7036.4450148639708</v>
      </c>
      <c r="K28" s="65">
        <v>76.7</v>
      </c>
      <c r="L28" s="13">
        <v>73</v>
      </c>
      <c r="M28" s="84">
        <v>78.3</v>
      </c>
      <c r="N28" s="17">
        <f t="shared" si="2"/>
        <v>76</v>
      </c>
      <c r="O28" s="38">
        <v>14.1</v>
      </c>
      <c r="P28" s="33">
        <v>14.7</v>
      </c>
      <c r="Q28" s="29">
        <v>15</v>
      </c>
      <c r="R28" s="52">
        <f t="shared" si="3"/>
        <v>14.6</v>
      </c>
      <c r="S28" s="61">
        <v>20.8</v>
      </c>
      <c r="T28" s="33">
        <v>26.8</v>
      </c>
      <c r="U28" s="29">
        <v>35.9</v>
      </c>
      <c r="V28" s="17">
        <f t="shared" si="4"/>
        <v>27.833333333333332</v>
      </c>
    </row>
    <row r="29" spans="2:28" ht="12" customHeight="1" x14ac:dyDescent="0.25">
      <c r="B29" s="6">
        <v>23</v>
      </c>
      <c r="C29" s="80">
        <v>11</v>
      </c>
      <c r="D29" s="109"/>
      <c r="E29" s="120" t="s">
        <v>51</v>
      </c>
      <c r="F29" s="55" t="s">
        <v>22</v>
      </c>
      <c r="G29" s="39">
        <v>5115.8003088008236</v>
      </c>
      <c r="H29" s="86">
        <f>[1]Sheet1!L16</f>
        <v>7012.2126436781609</v>
      </c>
      <c r="I29" s="86">
        <f>[2]Sheet1!L28</f>
        <v>7582.646729732478</v>
      </c>
      <c r="J29" s="50">
        <f t="shared" si="1"/>
        <v>6570.2198940704875</v>
      </c>
      <c r="K29" s="65">
        <v>72.400000000000006</v>
      </c>
      <c r="L29" s="13">
        <v>66.3</v>
      </c>
      <c r="M29" s="84">
        <v>68.099999999999994</v>
      </c>
      <c r="N29" s="17">
        <f t="shared" si="2"/>
        <v>68.933333333333323</v>
      </c>
      <c r="O29" s="38">
        <v>12.6</v>
      </c>
      <c r="P29" s="33">
        <v>14.3</v>
      </c>
      <c r="Q29" s="29">
        <v>15.1</v>
      </c>
      <c r="R29" s="52">
        <f t="shared" si="3"/>
        <v>14</v>
      </c>
      <c r="S29" s="61">
        <v>20.399999999999999</v>
      </c>
      <c r="T29" s="33">
        <v>26</v>
      </c>
      <c r="U29" s="29">
        <v>31.3</v>
      </c>
      <c r="V29" s="17">
        <f t="shared" si="4"/>
        <v>25.900000000000002</v>
      </c>
    </row>
    <row r="30" spans="2:28" ht="12" customHeight="1" x14ac:dyDescent="0.25">
      <c r="B30" s="6">
        <v>24</v>
      </c>
      <c r="C30" s="80">
        <v>12</v>
      </c>
      <c r="D30" s="109"/>
      <c r="E30" s="122"/>
      <c r="F30" s="55" t="s">
        <v>52</v>
      </c>
      <c r="G30" s="39">
        <v>5158.4605707096698</v>
      </c>
      <c r="H30" s="86">
        <f>[1]Sheet1!L17</f>
        <v>6946.9827586206902</v>
      </c>
      <c r="I30" s="86">
        <f>[2]Sheet1!L29</f>
        <v>8223.9853524565151</v>
      </c>
      <c r="J30" s="50">
        <f t="shared" si="1"/>
        <v>6776.4762272622911</v>
      </c>
      <c r="K30" s="65">
        <v>73.3</v>
      </c>
      <c r="L30" s="13">
        <v>68</v>
      </c>
      <c r="M30" s="84">
        <v>68.599999999999994</v>
      </c>
      <c r="N30" s="17">
        <f t="shared" si="2"/>
        <v>69.966666666666669</v>
      </c>
      <c r="O30" s="38">
        <v>14.7</v>
      </c>
      <c r="P30" s="33">
        <v>14.3</v>
      </c>
      <c r="Q30" s="29">
        <v>14.1</v>
      </c>
      <c r="R30" s="52">
        <f t="shared" si="3"/>
        <v>14.366666666666667</v>
      </c>
      <c r="S30" s="61">
        <v>23.2</v>
      </c>
      <c r="T30" s="33">
        <v>22.6</v>
      </c>
      <c r="U30" s="29">
        <v>30.8</v>
      </c>
      <c r="V30" s="17">
        <f t="shared" si="4"/>
        <v>25.533333333333331</v>
      </c>
    </row>
    <row r="31" spans="2:28" ht="12" customHeight="1" x14ac:dyDescent="0.25">
      <c r="B31" s="6">
        <v>25</v>
      </c>
      <c r="C31" s="80">
        <v>13</v>
      </c>
      <c r="D31" s="109"/>
      <c r="E31" s="120" t="s">
        <v>42</v>
      </c>
      <c r="F31" s="55" t="s">
        <v>53</v>
      </c>
      <c r="G31" s="39">
        <v>5658.3747927031509</v>
      </c>
      <c r="H31" s="86">
        <f>[1]Sheet1!L18</f>
        <v>7717.5287356321833</v>
      </c>
      <c r="I31" s="86">
        <f>[2]Sheet1!L30</f>
        <v>6609.0258705455526</v>
      </c>
      <c r="J31" s="50">
        <f t="shared" si="1"/>
        <v>6661.6431329602956</v>
      </c>
      <c r="K31" s="65">
        <v>75.7</v>
      </c>
      <c r="L31" s="13">
        <v>71.3</v>
      </c>
      <c r="M31" s="84">
        <v>69.599999999999994</v>
      </c>
      <c r="N31" s="17">
        <f t="shared" si="2"/>
        <v>72.2</v>
      </c>
      <c r="O31" s="38">
        <v>12.3</v>
      </c>
      <c r="P31" s="33">
        <v>13.9</v>
      </c>
      <c r="Q31" s="29">
        <v>14</v>
      </c>
      <c r="R31" s="52">
        <f t="shared" si="3"/>
        <v>13.4</v>
      </c>
      <c r="S31" s="61">
        <v>20.6</v>
      </c>
      <c r="T31" s="33">
        <v>24.1</v>
      </c>
      <c r="U31" s="29">
        <v>32.5</v>
      </c>
      <c r="V31" s="17">
        <f t="shared" si="4"/>
        <v>25.733333333333334</v>
      </c>
    </row>
    <row r="32" spans="2:28" ht="12" customHeight="1" x14ac:dyDescent="0.25">
      <c r="B32" s="6">
        <v>26</v>
      </c>
      <c r="C32" s="80">
        <v>14</v>
      </c>
      <c r="D32" s="109"/>
      <c r="E32" s="121"/>
      <c r="F32" s="55" t="s">
        <v>54</v>
      </c>
      <c r="G32" s="39">
        <v>5488.8774518213531</v>
      </c>
      <c r="H32" s="86">
        <f>[1]Sheet1!L19</f>
        <v>7186.4224137931033</v>
      </c>
      <c r="I32" s="86">
        <f>[2]Sheet1!L31</f>
        <v>8120.2319194385118</v>
      </c>
      <c r="J32" s="50">
        <f t="shared" si="1"/>
        <v>6931.8439283509897</v>
      </c>
      <c r="K32" s="65">
        <v>72.8</v>
      </c>
      <c r="L32" s="13">
        <v>68.5</v>
      </c>
      <c r="M32" s="84">
        <v>68.7</v>
      </c>
      <c r="N32" s="17">
        <f t="shared" si="2"/>
        <v>70</v>
      </c>
      <c r="O32" s="38">
        <v>14.1</v>
      </c>
      <c r="P32" s="33">
        <v>14</v>
      </c>
      <c r="Q32" s="29">
        <v>14.9</v>
      </c>
      <c r="R32" s="52">
        <f t="shared" si="3"/>
        <v>14.333333333333334</v>
      </c>
      <c r="S32" s="61">
        <v>22</v>
      </c>
      <c r="T32" s="33">
        <v>26.1</v>
      </c>
      <c r="U32" s="29">
        <v>31.6</v>
      </c>
      <c r="V32" s="17">
        <f t="shared" si="4"/>
        <v>26.566666666666666</v>
      </c>
    </row>
    <row r="33" spans="2:22" ht="12" customHeight="1" x14ac:dyDescent="0.25">
      <c r="B33" s="6">
        <v>27</v>
      </c>
      <c r="C33" s="80">
        <v>15</v>
      </c>
      <c r="D33" s="109"/>
      <c r="E33" s="122"/>
      <c r="F33" s="55" t="s">
        <v>55</v>
      </c>
      <c r="G33" s="39">
        <v>5665.0082918739645</v>
      </c>
      <c r="H33" s="86">
        <f>[1]Sheet1!L20</f>
        <v>8003.5919540229888</v>
      </c>
      <c r="I33" s="86">
        <f>[2]Sheet1!$L$52</f>
        <v>7784.2199844030793</v>
      </c>
      <c r="J33" s="50">
        <f t="shared" si="1"/>
        <v>7150.9400767666775</v>
      </c>
      <c r="K33" s="65">
        <v>73.099999999999994</v>
      </c>
      <c r="L33" s="13">
        <v>67.7</v>
      </c>
      <c r="M33" s="84">
        <v>70.8</v>
      </c>
      <c r="N33" s="17">
        <f t="shared" si="2"/>
        <v>70.533333333333346</v>
      </c>
      <c r="O33" s="38">
        <v>14.3</v>
      </c>
      <c r="P33" s="33">
        <v>14.4</v>
      </c>
      <c r="Q33" s="29">
        <v>15.9</v>
      </c>
      <c r="R33" s="52">
        <f t="shared" si="3"/>
        <v>14.866666666666667</v>
      </c>
      <c r="S33" s="61">
        <v>20.8</v>
      </c>
      <c r="T33" s="33">
        <v>25.7</v>
      </c>
      <c r="U33" s="29">
        <v>28</v>
      </c>
      <c r="V33" s="17">
        <f t="shared" si="4"/>
        <v>24.833333333333332</v>
      </c>
    </row>
    <row r="34" spans="2:22" ht="12" customHeight="1" x14ac:dyDescent="0.25">
      <c r="B34" s="6">
        <v>28</v>
      </c>
      <c r="C34" s="80">
        <v>16</v>
      </c>
      <c r="D34" s="109"/>
      <c r="E34" s="120" t="s">
        <v>34</v>
      </c>
      <c r="F34" s="55" t="s">
        <v>56</v>
      </c>
      <c r="G34" s="39">
        <v>4655.1152284554237</v>
      </c>
      <c r="H34" s="86">
        <f>[1]Sheet1!L21</f>
        <v>6204.4540229885051</v>
      </c>
      <c r="I34" s="86">
        <f>[2]Sheet1!L32</f>
        <v>6789.7467195605741</v>
      </c>
      <c r="J34" s="50">
        <f t="shared" si="1"/>
        <v>5883.1053236681682</v>
      </c>
      <c r="K34" s="65">
        <v>73.8</v>
      </c>
      <c r="L34" s="13">
        <v>71.599999999999994</v>
      </c>
      <c r="M34" s="84">
        <v>74.400000000000006</v>
      </c>
      <c r="N34" s="17">
        <f t="shared" si="2"/>
        <v>73.266666666666666</v>
      </c>
      <c r="O34" s="38">
        <v>13.6</v>
      </c>
      <c r="P34" s="33">
        <v>15.3</v>
      </c>
      <c r="Q34" s="29">
        <v>15.8</v>
      </c>
      <c r="R34" s="52">
        <f t="shared" si="3"/>
        <v>14.9</v>
      </c>
      <c r="S34" s="61">
        <v>21.8</v>
      </c>
      <c r="T34" s="33">
        <v>27.5</v>
      </c>
      <c r="U34" s="29">
        <v>33.200000000000003</v>
      </c>
      <c r="V34" s="17">
        <f t="shared" si="4"/>
        <v>27.5</v>
      </c>
    </row>
    <row r="35" spans="2:22" ht="12" customHeight="1" x14ac:dyDescent="0.25">
      <c r="B35" s="6">
        <v>29</v>
      </c>
      <c r="C35" s="80">
        <v>17</v>
      </c>
      <c r="D35" s="109"/>
      <c r="E35" s="122"/>
      <c r="F35" s="55" t="s">
        <v>57</v>
      </c>
      <c r="G35" s="39">
        <v>5157.1739006118842</v>
      </c>
      <c r="H35" s="86">
        <f>[1]Sheet1!L22</f>
        <v>5716.9540229885051</v>
      </c>
      <c r="I35" s="86">
        <f>[2]Sheet1!L33</f>
        <v>5831.5532499237106</v>
      </c>
      <c r="J35" s="50">
        <f t="shared" si="1"/>
        <v>5568.5603911746994</v>
      </c>
      <c r="K35" s="65">
        <v>75.099999999999994</v>
      </c>
      <c r="L35" s="13">
        <v>72.099999999999994</v>
      </c>
      <c r="M35" s="84">
        <v>74.900000000000006</v>
      </c>
      <c r="N35" s="17">
        <f t="shared" si="2"/>
        <v>74.033333333333331</v>
      </c>
      <c r="O35" s="38">
        <v>14.2</v>
      </c>
      <c r="P35" s="33">
        <v>17.600000000000001</v>
      </c>
      <c r="Q35" s="29">
        <v>17.2</v>
      </c>
      <c r="R35" s="52">
        <f t="shared" si="3"/>
        <v>16.333333333333332</v>
      </c>
      <c r="S35" s="61">
        <v>24.8</v>
      </c>
      <c r="T35" s="33">
        <v>33.799999999999997</v>
      </c>
      <c r="U35" s="29">
        <v>34.799999999999997</v>
      </c>
      <c r="V35" s="17">
        <f t="shared" si="4"/>
        <v>31.133333333333329</v>
      </c>
    </row>
    <row r="36" spans="2:22" ht="12" customHeight="1" x14ac:dyDescent="0.25">
      <c r="B36" s="6">
        <v>30</v>
      </c>
      <c r="C36" s="80">
        <v>18</v>
      </c>
      <c r="D36" s="109"/>
      <c r="E36" s="120" t="s">
        <v>37</v>
      </c>
      <c r="F36" s="55" t="s">
        <v>58</v>
      </c>
      <c r="G36" s="39">
        <v>5796.4201978612682</v>
      </c>
      <c r="H36" s="86">
        <f>[1]Sheet1!L23</f>
        <v>6858.620689655173</v>
      </c>
      <c r="I36" s="86">
        <f>[2]Sheet1!L34</f>
        <v>7120.3336384904896</v>
      </c>
      <c r="J36" s="50">
        <f t="shared" si="1"/>
        <v>6591.7915086689763</v>
      </c>
      <c r="K36" s="65">
        <v>76.2</v>
      </c>
      <c r="L36" s="13">
        <v>70.099999999999994</v>
      </c>
      <c r="M36" s="84">
        <v>70.3</v>
      </c>
      <c r="N36" s="17">
        <f t="shared" si="2"/>
        <v>72.2</v>
      </c>
      <c r="O36" s="38">
        <v>12.9</v>
      </c>
      <c r="P36" s="33">
        <v>15.4</v>
      </c>
      <c r="Q36" s="29">
        <v>16.5</v>
      </c>
      <c r="R36" s="52">
        <f t="shared" si="3"/>
        <v>14.933333333333332</v>
      </c>
      <c r="S36" s="61">
        <v>23.8</v>
      </c>
      <c r="T36" s="33">
        <v>29.3</v>
      </c>
      <c r="U36" s="29">
        <v>34.200000000000003</v>
      </c>
      <c r="V36" s="17">
        <f t="shared" si="4"/>
        <v>29.100000000000005</v>
      </c>
    </row>
    <row r="37" spans="2:22" ht="12" customHeight="1" x14ac:dyDescent="0.25">
      <c r="B37" s="6">
        <v>31</v>
      </c>
      <c r="C37" s="80">
        <v>19</v>
      </c>
      <c r="D37" s="109"/>
      <c r="E37" s="121"/>
      <c r="F37" s="55" t="s">
        <v>59</v>
      </c>
      <c r="G37" s="39">
        <v>5531.4233430548402</v>
      </c>
      <c r="H37" s="86">
        <f>[1]Sheet1!L24</f>
        <v>6765.0862068965516</v>
      </c>
      <c r="I37" s="86">
        <f>[2]Sheet1!L35</f>
        <v>7104.0585901739387</v>
      </c>
      <c r="J37" s="50">
        <f t="shared" si="1"/>
        <v>6466.8560467084435</v>
      </c>
      <c r="K37" s="65">
        <v>76.599999999999994</v>
      </c>
      <c r="L37" s="13">
        <v>74.3</v>
      </c>
      <c r="M37" s="84">
        <v>74.7</v>
      </c>
      <c r="N37" s="17">
        <f t="shared" si="2"/>
        <v>75.199999999999989</v>
      </c>
      <c r="O37" s="38">
        <v>13.8</v>
      </c>
      <c r="P37" s="33">
        <v>16.2</v>
      </c>
      <c r="Q37" s="29">
        <v>14.7</v>
      </c>
      <c r="R37" s="52">
        <f t="shared" si="3"/>
        <v>14.9</v>
      </c>
      <c r="S37" s="61">
        <v>25.7</v>
      </c>
      <c r="T37" s="33">
        <v>30.9</v>
      </c>
      <c r="U37" s="29">
        <v>34.799999999999997</v>
      </c>
      <c r="V37" s="17">
        <f t="shared" si="4"/>
        <v>30.466666666666665</v>
      </c>
    </row>
    <row r="38" spans="2:22" ht="12" customHeight="1" x14ac:dyDescent="0.25">
      <c r="B38" s="6">
        <v>32</v>
      </c>
      <c r="C38" s="80">
        <v>20</v>
      </c>
      <c r="D38" s="109"/>
      <c r="E38" s="121"/>
      <c r="F38" s="55" t="s">
        <v>60</v>
      </c>
      <c r="G38" s="39">
        <v>5470.7496997769767</v>
      </c>
      <c r="H38" s="86">
        <f>[1]Sheet1!L25</f>
        <v>7563.6494252873563</v>
      </c>
      <c r="I38" s="86">
        <f>[2]Sheet1!L36</f>
        <v>7696.0634726884346</v>
      </c>
      <c r="J38" s="50">
        <f t="shared" si="1"/>
        <v>6910.1541992509228</v>
      </c>
      <c r="K38" s="65">
        <v>77.400000000000006</v>
      </c>
      <c r="L38" s="13">
        <v>75.900000000000006</v>
      </c>
      <c r="M38" s="84">
        <v>75.099999999999994</v>
      </c>
      <c r="N38" s="17">
        <f t="shared" si="2"/>
        <v>76.13333333333334</v>
      </c>
      <c r="O38" s="38">
        <v>14.2</v>
      </c>
      <c r="P38" s="33">
        <v>16.7</v>
      </c>
      <c r="Q38" s="29">
        <v>16.5</v>
      </c>
      <c r="R38" s="52">
        <f t="shared" si="3"/>
        <v>15.799999999999999</v>
      </c>
      <c r="S38" s="61">
        <v>25.4</v>
      </c>
      <c r="T38" s="33">
        <v>31.6</v>
      </c>
      <c r="U38" s="29">
        <v>31.9</v>
      </c>
      <c r="V38" s="17">
        <f t="shared" si="4"/>
        <v>29.633333333333336</v>
      </c>
    </row>
    <row r="39" spans="2:22" ht="12" customHeight="1" x14ac:dyDescent="0.25">
      <c r="B39" s="6">
        <v>33</v>
      </c>
      <c r="C39" s="80">
        <v>21</v>
      </c>
      <c r="D39" s="109"/>
      <c r="E39" s="121"/>
      <c r="F39" s="55" t="s">
        <v>61</v>
      </c>
      <c r="G39" s="39">
        <v>5614.1705266769604</v>
      </c>
      <c r="H39" s="86">
        <f>[1]Sheet1!L26</f>
        <v>8159.6264367816102</v>
      </c>
      <c r="I39" s="86">
        <f>[2]Sheet1!L37</f>
        <v>8407.0796460176989</v>
      </c>
      <c r="J39" s="50">
        <f t="shared" si="1"/>
        <v>7393.6255364920899</v>
      </c>
      <c r="K39" s="65">
        <v>80.099999999999994</v>
      </c>
      <c r="L39" s="13">
        <v>78</v>
      </c>
      <c r="M39" s="84">
        <v>79.400000000000006</v>
      </c>
      <c r="N39" s="17">
        <f t="shared" si="2"/>
        <v>79.166666666666671</v>
      </c>
      <c r="O39" s="38">
        <v>14.8</v>
      </c>
      <c r="P39" s="33">
        <v>14.5</v>
      </c>
      <c r="Q39" s="29">
        <v>16.8</v>
      </c>
      <c r="R39" s="52">
        <f t="shared" si="3"/>
        <v>15.366666666666667</v>
      </c>
      <c r="S39" s="61">
        <v>24.9</v>
      </c>
      <c r="T39" s="33">
        <v>29.5</v>
      </c>
      <c r="U39" s="29">
        <v>34.799999999999997</v>
      </c>
      <c r="V39" s="17">
        <f t="shared" si="4"/>
        <v>29.733333333333331</v>
      </c>
    </row>
    <row r="40" spans="2:22" ht="12" customHeight="1" x14ac:dyDescent="0.25">
      <c r="B40" s="6">
        <v>34</v>
      </c>
      <c r="C40" s="80">
        <v>22</v>
      </c>
      <c r="D40" s="109"/>
      <c r="E40" s="122"/>
      <c r="F40" s="55" t="s">
        <v>62</v>
      </c>
      <c r="G40" s="39">
        <v>5807.4283753645577</v>
      </c>
      <c r="H40" s="86">
        <f>[1]Sheet1!L27</f>
        <v>7621.0488505747117</v>
      </c>
      <c r="I40" s="86">
        <f>[2]Sheet1!L38</f>
        <v>8751.2291052114051</v>
      </c>
      <c r="J40" s="50">
        <f t="shared" si="1"/>
        <v>7393.2354437168915</v>
      </c>
      <c r="K40" s="65">
        <v>75.8</v>
      </c>
      <c r="L40" s="13">
        <v>75.2</v>
      </c>
      <c r="M40" s="84">
        <v>77.099999999999994</v>
      </c>
      <c r="N40" s="17">
        <f t="shared" si="2"/>
        <v>76.033333333333331</v>
      </c>
      <c r="O40" s="38">
        <v>14</v>
      </c>
      <c r="P40" s="33">
        <v>16.5</v>
      </c>
      <c r="Q40" s="29">
        <v>18</v>
      </c>
      <c r="R40" s="52">
        <f t="shared" si="3"/>
        <v>16.166666666666668</v>
      </c>
      <c r="S40" s="61">
        <v>26.8</v>
      </c>
      <c r="T40" s="33">
        <v>33.6</v>
      </c>
      <c r="U40" s="29">
        <v>36.200000000000003</v>
      </c>
      <c r="V40" s="17">
        <f t="shared" si="4"/>
        <v>32.200000000000003</v>
      </c>
    </row>
    <row r="41" spans="2:22" ht="12" customHeight="1" x14ac:dyDescent="0.25">
      <c r="B41" s="6">
        <v>35</v>
      </c>
      <c r="C41" s="80">
        <v>23</v>
      </c>
      <c r="D41" s="109"/>
      <c r="E41" s="120" t="s">
        <v>39</v>
      </c>
      <c r="F41" s="55" t="s">
        <v>63</v>
      </c>
      <c r="G41" s="39">
        <v>5519.8147195059182</v>
      </c>
      <c r="H41" s="86">
        <f>[1]Sheet1!L28</f>
        <v>6803.879310344827</v>
      </c>
      <c r="I41" s="86">
        <f>[2]Sheet1!L39</f>
        <v>8184.3149221849262</v>
      </c>
      <c r="J41" s="50">
        <f t="shared" si="1"/>
        <v>6836.0029840118905</v>
      </c>
      <c r="K41" s="65">
        <v>74.5</v>
      </c>
      <c r="L41" s="13">
        <v>70.099999999999994</v>
      </c>
      <c r="M41" s="84">
        <v>72.8</v>
      </c>
      <c r="N41" s="17">
        <f t="shared" si="2"/>
        <v>72.466666666666654</v>
      </c>
      <c r="O41" s="38">
        <v>12.3</v>
      </c>
      <c r="P41" s="33">
        <v>14.4</v>
      </c>
      <c r="Q41" s="29">
        <v>15.9</v>
      </c>
      <c r="R41" s="52">
        <f t="shared" si="3"/>
        <v>14.200000000000001</v>
      </c>
      <c r="S41" s="61">
        <v>22.3</v>
      </c>
      <c r="T41" s="33">
        <v>28.4</v>
      </c>
      <c r="U41" s="29">
        <v>31.3</v>
      </c>
      <c r="V41" s="17">
        <f t="shared" si="4"/>
        <v>27.333333333333332</v>
      </c>
    </row>
    <row r="42" spans="2:22" ht="12" customHeight="1" x14ac:dyDescent="0.25">
      <c r="B42" s="6">
        <v>36</v>
      </c>
      <c r="C42" s="80">
        <v>24</v>
      </c>
      <c r="D42" s="109"/>
      <c r="E42" s="121"/>
      <c r="F42" s="55" t="s">
        <v>64</v>
      </c>
      <c r="G42" s="39">
        <v>5557.2711156859386</v>
      </c>
      <c r="H42" s="86">
        <f>[1]Sheet1!L29</f>
        <v>7278.879310344827</v>
      </c>
      <c r="I42" s="86">
        <f>[2]Sheet1!L40</f>
        <v>8156.8507781507469</v>
      </c>
      <c r="J42" s="50">
        <f t="shared" si="1"/>
        <v>6997.6670680605048</v>
      </c>
      <c r="K42" s="65">
        <v>75.8</v>
      </c>
      <c r="L42" s="13">
        <v>70.900000000000006</v>
      </c>
      <c r="M42" s="84">
        <v>70.2</v>
      </c>
      <c r="N42" s="17">
        <f t="shared" si="2"/>
        <v>72.3</v>
      </c>
      <c r="O42" s="38">
        <v>12.3</v>
      </c>
      <c r="P42" s="33">
        <v>15.1</v>
      </c>
      <c r="Q42" s="29">
        <v>13.4</v>
      </c>
      <c r="R42" s="52">
        <f t="shared" si="3"/>
        <v>13.6</v>
      </c>
      <c r="S42" s="61">
        <v>19.2</v>
      </c>
      <c r="T42" s="33">
        <v>26</v>
      </c>
      <c r="U42" s="29">
        <v>33.1</v>
      </c>
      <c r="V42" s="17">
        <f t="shared" si="4"/>
        <v>26.100000000000005</v>
      </c>
    </row>
    <row r="43" spans="2:22" ht="12" customHeight="1" x14ac:dyDescent="0.25">
      <c r="B43" s="6">
        <v>37</v>
      </c>
      <c r="C43" s="80">
        <v>25</v>
      </c>
      <c r="D43" s="109"/>
      <c r="E43" s="121"/>
      <c r="F43" s="55" t="s">
        <v>65</v>
      </c>
      <c r="G43" s="39">
        <v>5950.7062389203411</v>
      </c>
      <c r="H43" s="86">
        <f>[1]Sheet1!L30</f>
        <v>7470.3304597701153</v>
      </c>
      <c r="I43" s="86">
        <f>[2]Sheet1!L41</f>
        <v>8420.9812497880848</v>
      </c>
      <c r="J43" s="50">
        <f t="shared" si="1"/>
        <v>7280.6726494928471</v>
      </c>
      <c r="K43" s="65">
        <v>73.7</v>
      </c>
      <c r="L43" s="13">
        <v>69.5</v>
      </c>
      <c r="M43" s="84">
        <v>72.099999999999994</v>
      </c>
      <c r="N43" s="17">
        <f t="shared" si="2"/>
        <v>71.766666666666666</v>
      </c>
      <c r="O43" s="38">
        <v>12.2</v>
      </c>
      <c r="P43" s="33">
        <v>13.2</v>
      </c>
      <c r="Q43" s="29">
        <v>14.7</v>
      </c>
      <c r="R43" s="52">
        <f t="shared" si="3"/>
        <v>13.366666666666665</v>
      </c>
      <c r="S43" s="61">
        <v>20.5</v>
      </c>
      <c r="T43" s="33">
        <v>25.9</v>
      </c>
      <c r="U43" s="29">
        <v>22.8</v>
      </c>
      <c r="V43" s="17">
        <f t="shared" si="4"/>
        <v>23.066666666666666</v>
      </c>
    </row>
    <row r="44" spans="2:22" ht="12" customHeight="1" x14ac:dyDescent="0.25">
      <c r="B44" s="6">
        <v>38</v>
      </c>
      <c r="C44" s="80">
        <v>26</v>
      </c>
      <c r="D44" s="109"/>
      <c r="E44" s="121"/>
      <c r="F44" s="55" t="s">
        <v>66</v>
      </c>
      <c r="G44" s="39">
        <v>5769.3715331389021</v>
      </c>
      <c r="H44" s="86">
        <f>[1]Sheet1!L31</f>
        <v>7256.1422413793107</v>
      </c>
      <c r="I44" s="86">
        <f>[2]Sheet1!L42</f>
        <v>7115.4172176448637</v>
      </c>
      <c r="J44" s="50">
        <f t="shared" si="1"/>
        <v>6713.6436640543589</v>
      </c>
      <c r="K44" s="65">
        <v>75.099999999999994</v>
      </c>
      <c r="L44" s="13">
        <v>69.7</v>
      </c>
      <c r="M44" s="84">
        <v>72.8</v>
      </c>
      <c r="N44" s="17">
        <f t="shared" si="2"/>
        <v>72.533333333333346</v>
      </c>
      <c r="O44" s="38">
        <v>13</v>
      </c>
      <c r="P44" s="33">
        <v>15.6</v>
      </c>
      <c r="Q44" s="29">
        <v>15.5</v>
      </c>
      <c r="R44" s="52">
        <f t="shared" si="3"/>
        <v>14.700000000000001</v>
      </c>
      <c r="S44" s="61">
        <v>21.9</v>
      </c>
      <c r="T44" s="33">
        <v>28.5</v>
      </c>
      <c r="U44" s="29">
        <v>30.8</v>
      </c>
      <c r="V44" s="17">
        <f t="shared" si="4"/>
        <v>27.066666666666666</v>
      </c>
    </row>
    <row r="45" spans="2:22" x14ac:dyDescent="0.25">
      <c r="B45" s="6">
        <v>39</v>
      </c>
      <c r="C45" s="80">
        <v>27</v>
      </c>
      <c r="D45" s="109"/>
      <c r="E45" s="121"/>
      <c r="F45" s="55" t="s">
        <v>67</v>
      </c>
      <c r="G45" s="39">
        <v>6070.1664093326472</v>
      </c>
      <c r="H45" s="86">
        <f>[1]Sheet1!L32</f>
        <v>6687.9310344827591</v>
      </c>
      <c r="I45" s="86">
        <f>[2]Sheet1!L43</f>
        <v>7677.7540433323156</v>
      </c>
      <c r="J45" s="50">
        <f t="shared" si="1"/>
        <v>6811.9504957159079</v>
      </c>
      <c r="K45" s="65">
        <v>74.2</v>
      </c>
      <c r="L45" s="13">
        <v>69.7</v>
      </c>
      <c r="M45" s="84">
        <v>71.2</v>
      </c>
      <c r="N45" s="17">
        <f t="shared" si="2"/>
        <v>71.7</v>
      </c>
      <c r="O45" s="38">
        <v>13</v>
      </c>
      <c r="P45" s="33">
        <v>14.9</v>
      </c>
      <c r="Q45" s="29">
        <v>16.2</v>
      </c>
      <c r="R45" s="52">
        <f t="shared" si="3"/>
        <v>14.699999999999998</v>
      </c>
      <c r="S45" s="61">
        <v>19.5</v>
      </c>
      <c r="T45" s="33">
        <v>27.5</v>
      </c>
      <c r="U45" s="29">
        <v>33.200000000000003</v>
      </c>
      <c r="V45" s="17">
        <f t="shared" si="4"/>
        <v>26.733333333333334</v>
      </c>
    </row>
    <row r="46" spans="2:22" x14ac:dyDescent="0.25">
      <c r="B46" s="6">
        <v>40</v>
      </c>
      <c r="C46" s="80">
        <v>28</v>
      </c>
      <c r="D46" s="109"/>
      <c r="E46" s="122"/>
      <c r="F46" s="55" t="s">
        <v>68</v>
      </c>
      <c r="G46" s="39">
        <v>6012.9810716532284</v>
      </c>
      <c r="H46" s="86">
        <f>[1]Sheet1!L33</f>
        <v>7287.2844827586205</v>
      </c>
      <c r="I46" s="86">
        <f>[2]Sheet1!L44</f>
        <v>7083.5452480249551</v>
      </c>
      <c r="J46" s="50">
        <f t="shared" si="1"/>
        <v>6794.6036008122683</v>
      </c>
      <c r="K46" s="65">
        <v>73.5</v>
      </c>
      <c r="L46" s="13">
        <v>70.3</v>
      </c>
      <c r="M46" s="84">
        <v>73.099999999999994</v>
      </c>
      <c r="N46" s="17">
        <f t="shared" si="2"/>
        <v>72.3</v>
      </c>
      <c r="O46" s="38">
        <v>14.9</v>
      </c>
      <c r="P46" s="33">
        <v>14.4</v>
      </c>
      <c r="Q46" s="29">
        <v>14.1</v>
      </c>
      <c r="R46" s="52">
        <f t="shared" si="3"/>
        <v>14.466666666666667</v>
      </c>
      <c r="S46" s="61">
        <v>24.4</v>
      </c>
      <c r="T46" s="33">
        <v>27.1</v>
      </c>
      <c r="U46" s="29">
        <v>32.799999999999997</v>
      </c>
      <c r="V46" s="17">
        <f t="shared" si="4"/>
        <v>28.099999999999998</v>
      </c>
    </row>
    <row r="47" spans="2:22" x14ac:dyDescent="0.25">
      <c r="B47" s="6">
        <v>41</v>
      </c>
      <c r="C47" s="80">
        <v>29</v>
      </c>
      <c r="D47" s="109"/>
      <c r="E47" s="82" t="s">
        <v>51</v>
      </c>
      <c r="F47" s="55" t="s">
        <v>69</v>
      </c>
      <c r="G47" s="39">
        <v>5931.6063361354145</v>
      </c>
      <c r="H47" s="86">
        <f>[1]Sheet1!L34</f>
        <v>7377.6580459770121</v>
      </c>
      <c r="I47" s="86">
        <f>[2]Sheet1!L45</f>
        <v>7669.1079239141491</v>
      </c>
      <c r="J47" s="50">
        <f t="shared" si="1"/>
        <v>6992.7907686755252</v>
      </c>
      <c r="K47" s="65">
        <v>70.2</v>
      </c>
      <c r="L47" s="13">
        <v>65.900000000000006</v>
      </c>
      <c r="M47" s="84">
        <v>67.5</v>
      </c>
      <c r="N47" s="17">
        <f t="shared" si="2"/>
        <v>67.866666666666674</v>
      </c>
      <c r="O47" s="38">
        <v>12.7</v>
      </c>
      <c r="P47" s="33">
        <v>13.3</v>
      </c>
      <c r="Q47" s="29">
        <v>14.2</v>
      </c>
      <c r="R47" s="52">
        <f t="shared" si="3"/>
        <v>13.4</v>
      </c>
      <c r="S47" s="61">
        <v>18.7</v>
      </c>
      <c r="T47" s="33">
        <v>24.1</v>
      </c>
      <c r="U47" s="29">
        <v>26.3</v>
      </c>
      <c r="V47" s="17">
        <f t="shared" si="4"/>
        <v>23.033333333333331</v>
      </c>
    </row>
    <row r="48" spans="2:22" x14ac:dyDescent="0.25">
      <c r="B48" s="6">
        <v>42</v>
      </c>
      <c r="C48" s="80">
        <v>30</v>
      </c>
      <c r="D48" s="109"/>
      <c r="E48" s="120" t="s">
        <v>70</v>
      </c>
      <c r="F48" s="55" t="s">
        <v>24</v>
      </c>
      <c r="G48" s="39">
        <v>6200.7205352547617</v>
      </c>
      <c r="H48" s="86">
        <f>[1]Sheet1!L35</f>
        <v>7465.5172413793098</v>
      </c>
      <c r="I48" s="86">
        <f>[2]Sheet1!L46</f>
        <v>8430.4750279727396</v>
      </c>
      <c r="J48" s="50">
        <f t="shared" si="1"/>
        <v>7365.570934868937</v>
      </c>
      <c r="K48" s="65">
        <v>74.7</v>
      </c>
      <c r="L48" s="13">
        <v>72.8</v>
      </c>
      <c r="M48" s="84">
        <v>77.2</v>
      </c>
      <c r="N48" s="17">
        <f t="shared" si="2"/>
        <v>74.899999999999991</v>
      </c>
      <c r="O48" s="38">
        <v>12</v>
      </c>
      <c r="P48" s="33">
        <v>15.1</v>
      </c>
      <c r="Q48" s="29">
        <v>13.9</v>
      </c>
      <c r="R48" s="52">
        <f t="shared" si="3"/>
        <v>13.666666666666666</v>
      </c>
      <c r="S48" s="61">
        <v>19.3</v>
      </c>
      <c r="T48" s="33">
        <v>29.4</v>
      </c>
      <c r="U48" s="29">
        <v>31.8</v>
      </c>
      <c r="V48" s="17">
        <f t="shared" si="4"/>
        <v>26.833333333333332</v>
      </c>
    </row>
    <row r="49" spans="2:22" x14ac:dyDescent="0.25">
      <c r="B49" s="6">
        <v>43</v>
      </c>
      <c r="C49" s="80">
        <v>31</v>
      </c>
      <c r="D49" s="109"/>
      <c r="E49" s="121"/>
      <c r="F49" s="55" t="s">
        <v>71</v>
      </c>
      <c r="G49" s="39">
        <v>4717.7045805455473</v>
      </c>
      <c r="H49" s="86">
        <f>[1]Sheet1!L36</f>
        <v>5662.7514367816093</v>
      </c>
      <c r="I49" s="86">
        <f>[2]Sheet1!L47</f>
        <v>6179.2628759366626</v>
      </c>
      <c r="J49" s="50">
        <f t="shared" si="1"/>
        <v>5519.9062977546064</v>
      </c>
      <c r="K49" s="65">
        <v>77</v>
      </c>
      <c r="L49" s="13" t="s">
        <v>13</v>
      </c>
      <c r="M49" s="84">
        <v>71.599999999999994</v>
      </c>
      <c r="N49" s="17">
        <f t="shared" si="2"/>
        <v>74.3</v>
      </c>
      <c r="O49" s="38">
        <v>14</v>
      </c>
      <c r="P49" s="33" t="s">
        <v>13</v>
      </c>
      <c r="Q49" s="29">
        <v>13.4</v>
      </c>
      <c r="R49" s="52">
        <f t="shared" si="3"/>
        <v>13.7</v>
      </c>
      <c r="S49" s="61">
        <v>23.7</v>
      </c>
      <c r="T49" s="33" t="s">
        <v>13</v>
      </c>
      <c r="U49" s="29">
        <v>35.799999999999997</v>
      </c>
      <c r="V49" s="17">
        <f t="shared" si="4"/>
        <v>29.75</v>
      </c>
    </row>
    <row r="50" spans="2:22" x14ac:dyDescent="0.25">
      <c r="B50" s="6">
        <v>44</v>
      </c>
      <c r="C50" s="80">
        <v>32</v>
      </c>
      <c r="D50" s="109"/>
      <c r="E50" s="121"/>
      <c r="F50" s="55" t="s">
        <v>72</v>
      </c>
      <c r="G50" s="39">
        <v>4886.8302167324291</v>
      </c>
      <c r="H50" s="86">
        <f>[1]Sheet1!L37</f>
        <v>6234.08764367816</v>
      </c>
      <c r="I50" s="86">
        <f>[2]Sheet1!L48</f>
        <v>6631.4040619808093</v>
      </c>
      <c r="J50" s="50">
        <f t="shared" si="1"/>
        <v>5917.4406407971328</v>
      </c>
      <c r="K50" s="65">
        <v>74.2</v>
      </c>
      <c r="L50" s="13">
        <v>70.7</v>
      </c>
      <c r="M50" s="84">
        <v>72.900000000000006</v>
      </c>
      <c r="N50" s="17">
        <f t="shared" si="2"/>
        <v>72.600000000000009</v>
      </c>
      <c r="O50" s="38">
        <v>12.5</v>
      </c>
      <c r="P50" s="33">
        <v>14.2</v>
      </c>
      <c r="Q50" s="29">
        <v>13.9</v>
      </c>
      <c r="R50" s="52">
        <f t="shared" si="3"/>
        <v>13.533333333333333</v>
      </c>
      <c r="S50" s="61">
        <v>26.6</v>
      </c>
      <c r="T50" s="33">
        <v>24.9</v>
      </c>
      <c r="U50" s="29">
        <v>37.299999999999997</v>
      </c>
      <c r="V50" s="17">
        <f t="shared" si="4"/>
        <v>29.599999999999998</v>
      </c>
    </row>
    <row r="51" spans="2:22" x14ac:dyDescent="0.25">
      <c r="B51" s="6">
        <v>45</v>
      </c>
      <c r="C51" s="80">
        <v>33</v>
      </c>
      <c r="D51" s="109"/>
      <c r="E51" s="121"/>
      <c r="F51" s="55" t="s">
        <v>82</v>
      </c>
      <c r="G51" s="39" t="s">
        <v>13</v>
      </c>
      <c r="H51" s="86">
        <f>[1]Sheet1!L38</f>
        <v>6740.4094827586196</v>
      </c>
      <c r="I51" s="86" t="s">
        <v>13</v>
      </c>
      <c r="J51" s="50">
        <f t="shared" ref="J51:J82" si="5">AVERAGE(G51:I51)</f>
        <v>6740.4094827586196</v>
      </c>
      <c r="K51" s="65" t="s">
        <v>13</v>
      </c>
      <c r="L51" s="13">
        <v>69.400000000000006</v>
      </c>
      <c r="M51" s="84" t="s">
        <v>13</v>
      </c>
      <c r="N51" s="17">
        <f t="shared" ref="N51:N82" si="6">AVERAGE(K51:M51)</f>
        <v>69.400000000000006</v>
      </c>
      <c r="O51" s="38" t="s">
        <v>13</v>
      </c>
      <c r="P51" s="33">
        <v>16</v>
      </c>
      <c r="Q51" s="29" t="s">
        <v>13</v>
      </c>
      <c r="R51" s="52">
        <f t="shared" ref="R51:R82" si="7">AVERAGE(O51:Q51)</f>
        <v>16</v>
      </c>
      <c r="S51" s="61" t="s">
        <v>13</v>
      </c>
      <c r="T51" s="33">
        <v>31</v>
      </c>
      <c r="U51" s="29" t="s">
        <v>13</v>
      </c>
      <c r="V51" s="17">
        <f t="shared" ref="V51:V82" si="8">AVERAGE(S51:U51)</f>
        <v>31</v>
      </c>
    </row>
    <row r="52" spans="2:22" x14ac:dyDescent="0.25">
      <c r="B52" s="6">
        <v>46</v>
      </c>
      <c r="C52" s="80">
        <v>34</v>
      </c>
      <c r="D52" s="109"/>
      <c r="E52" s="121"/>
      <c r="F52" s="55" t="s">
        <v>83</v>
      </c>
      <c r="G52" s="39" t="s">
        <v>13</v>
      </c>
      <c r="H52" s="86">
        <f>[1]Sheet1!L39</f>
        <v>6242.8160919540232</v>
      </c>
      <c r="I52" s="86" t="s">
        <v>13</v>
      </c>
      <c r="J52" s="50">
        <f t="shared" si="5"/>
        <v>6242.8160919540232</v>
      </c>
      <c r="K52" s="65" t="s">
        <v>13</v>
      </c>
      <c r="L52" s="13">
        <v>68.7</v>
      </c>
      <c r="M52" s="84" t="s">
        <v>13</v>
      </c>
      <c r="N52" s="17">
        <f t="shared" si="6"/>
        <v>68.7</v>
      </c>
      <c r="O52" s="38" t="s">
        <v>13</v>
      </c>
      <c r="P52" s="33">
        <v>16.100000000000001</v>
      </c>
      <c r="Q52" s="29" t="s">
        <v>13</v>
      </c>
      <c r="R52" s="52">
        <f t="shared" si="7"/>
        <v>16.100000000000001</v>
      </c>
      <c r="S52" s="61" t="s">
        <v>13</v>
      </c>
      <c r="T52" s="33">
        <v>27.4</v>
      </c>
      <c r="U52" s="29" t="s">
        <v>13</v>
      </c>
      <c r="V52" s="17">
        <f t="shared" si="8"/>
        <v>27.4</v>
      </c>
    </row>
    <row r="53" spans="2:22" x14ac:dyDescent="0.25">
      <c r="B53" s="6">
        <v>47</v>
      </c>
      <c r="C53" s="80">
        <v>35</v>
      </c>
      <c r="D53" s="109"/>
      <c r="E53" s="121"/>
      <c r="F53" s="55" t="s">
        <v>84</v>
      </c>
      <c r="G53" s="39" t="s">
        <v>13</v>
      </c>
      <c r="H53" s="86">
        <f>[1]Sheet1!L40</f>
        <v>7668.8218390804604</v>
      </c>
      <c r="I53" s="86" t="s">
        <v>13</v>
      </c>
      <c r="J53" s="50">
        <f t="shared" si="5"/>
        <v>7668.8218390804604</v>
      </c>
      <c r="K53" s="65" t="s">
        <v>13</v>
      </c>
      <c r="L53" s="13">
        <v>76.3</v>
      </c>
      <c r="M53" s="84" t="s">
        <v>13</v>
      </c>
      <c r="N53" s="17">
        <f t="shared" si="6"/>
        <v>76.3</v>
      </c>
      <c r="O53" s="38" t="s">
        <v>13</v>
      </c>
      <c r="P53" s="33">
        <v>16.8</v>
      </c>
      <c r="Q53" s="29" t="s">
        <v>13</v>
      </c>
      <c r="R53" s="52">
        <f t="shared" si="7"/>
        <v>16.8</v>
      </c>
      <c r="S53" s="61" t="s">
        <v>13</v>
      </c>
      <c r="T53" s="33">
        <v>34.4</v>
      </c>
      <c r="U53" s="29" t="s">
        <v>13</v>
      </c>
      <c r="V53" s="17">
        <f t="shared" si="8"/>
        <v>34.4</v>
      </c>
    </row>
    <row r="54" spans="2:22" x14ac:dyDescent="0.25">
      <c r="B54" s="6">
        <v>48</v>
      </c>
      <c r="C54" s="80">
        <v>36</v>
      </c>
      <c r="D54" s="109"/>
      <c r="E54" s="121"/>
      <c r="F54" s="55" t="s">
        <v>85</v>
      </c>
      <c r="G54" s="39" t="s">
        <v>13</v>
      </c>
      <c r="H54" s="86">
        <f>[1]Sheet1!L41</f>
        <v>5742.3491379310344</v>
      </c>
      <c r="I54" s="86" t="s">
        <v>13</v>
      </c>
      <c r="J54" s="50">
        <f t="shared" si="5"/>
        <v>5742.3491379310344</v>
      </c>
      <c r="K54" s="65" t="s">
        <v>13</v>
      </c>
      <c r="L54" s="13">
        <v>71</v>
      </c>
      <c r="M54" s="84" t="s">
        <v>13</v>
      </c>
      <c r="N54" s="17">
        <f t="shared" si="6"/>
        <v>71</v>
      </c>
      <c r="O54" s="38" t="s">
        <v>13</v>
      </c>
      <c r="P54" s="33">
        <v>15.1</v>
      </c>
      <c r="Q54" s="29" t="s">
        <v>13</v>
      </c>
      <c r="R54" s="52">
        <f t="shared" si="7"/>
        <v>15.1</v>
      </c>
      <c r="S54" s="61" t="s">
        <v>13</v>
      </c>
      <c r="T54" s="33">
        <v>31.8</v>
      </c>
      <c r="U54" s="29" t="s">
        <v>13</v>
      </c>
      <c r="V54" s="17">
        <f t="shared" si="8"/>
        <v>31.8</v>
      </c>
    </row>
    <row r="55" spans="2:22" x14ac:dyDescent="0.25">
      <c r="B55" s="6">
        <v>49</v>
      </c>
      <c r="C55" s="80">
        <v>37</v>
      </c>
      <c r="D55" s="109"/>
      <c r="E55" s="121"/>
      <c r="F55" s="55" t="s">
        <v>86</v>
      </c>
      <c r="G55" s="39" t="s">
        <v>13</v>
      </c>
      <c r="H55" s="86">
        <f>[1]Sheet1!L42</f>
        <v>7525.8620689655163</v>
      </c>
      <c r="I55" s="86" t="s">
        <v>13</v>
      </c>
      <c r="J55" s="50">
        <f t="shared" si="5"/>
        <v>7525.8620689655163</v>
      </c>
      <c r="K55" s="65" t="s">
        <v>13</v>
      </c>
      <c r="L55" s="13">
        <v>65.099999999999994</v>
      </c>
      <c r="M55" s="84" t="s">
        <v>13</v>
      </c>
      <c r="N55" s="17">
        <f t="shared" si="6"/>
        <v>65.099999999999994</v>
      </c>
      <c r="O55" s="38" t="s">
        <v>13</v>
      </c>
      <c r="P55" s="33">
        <v>13.6</v>
      </c>
      <c r="Q55" s="29" t="s">
        <v>13</v>
      </c>
      <c r="R55" s="52">
        <f t="shared" si="7"/>
        <v>13.6</v>
      </c>
      <c r="S55" s="61" t="s">
        <v>13</v>
      </c>
      <c r="T55" s="33">
        <v>27.8</v>
      </c>
      <c r="U55" s="29" t="s">
        <v>13</v>
      </c>
      <c r="V55" s="17">
        <f t="shared" si="8"/>
        <v>27.8</v>
      </c>
    </row>
    <row r="56" spans="2:22" x14ac:dyDescent="0.25">
      <c r="B56" s="6">
        <v>50</v>
      </c>
      <c r="C56" s="80">
        <v>38</v>
      </c>
      <c r="D56" s="109"/>
      <c r="E56" s="122"/>
      <c r="F56" s="55" t="s">
        <v>87</v>
      </c>
      <c r="G56" s="39" t="s">
        <v>13</v>
      </c>
      <c r="H56" s="86">
        <f>[1]Sheet1!L43</f>
        <v>7339.8347701149423</v>
      </c>
      <c r="I56" s="86" t="s">
        <v>13</v>
      </c>
      <c r="J56" s="50">
        <f t="shared" si="5"/>
        <v>7339.8347701149423</v>
      </c>
      <c r="K56" s="65" t="s">
        <v>13</v>
      </c>
      <c r="L56" s="13">
        <v>69</v>
      </c>
      <c r="M56" s="84" t="s">
        <v>13</v>
      </c>
      <c r="N56" s="17">
        <f t="shared" si="6"/>
        <v>69</v>
      </c>
      <c r="O56" s="38" t="s">
        <v>13</v>
      </c>
      <c r="P56" s="33">
        <v>16.600000000000001</v>
      </c>
      <c r="Q56" s="29" t="s">
        <v>13</v>
      </c>
      <c r="R56" s="52">
        <f t="shared" si="7"/>
        <v>16.600000000000001</v>
      </c>
      <c r="S56" s="61" t="s">
        <v>13</v>
      </c>
      <c r="T56" s="33">
        <v>34</v>
      </c>
      <c r="U56" s="29" t="s">
        <v>13</v>
      </c>
      <c r="V56" s="17">
        <f t="shared" si="8"/>
        <v>34</v>
      </c>
    </row>
    <row r="57" spans="2:22" x14ac:dyDescent="0.25">
      <c r="B57" s="6">
        <v>51</v>
      </c>
      <c r="C57" s="80">
        <v>39</v>
      </c>
      <c r="D57" s="109"/>
      <c r="E57" s="120" t="s">
        <v>73</v>
      </c>
      <c r="F57" s="25" t="s">
        <v>74</v>
      </c>
      <c r="G57" s="39">
        <v>5199.8627551895688</v>
      </c>
      <c r="H57" s="86">
        <f>[1]Sheet1!L44</f>
        <v>6227.0114942528744</v>
      </c>
      <c r="I57" s="86">
        <f>[2]Sheet1!L49</f>
        <v>7318.5162580951401</v>
      </c>
      <c r="J57" s="50">
        <f t="shared" si="5"/>
        <v>6248.4635025125281</v>
      </c>
      <c r="K57" s="65">
        <v>77.099999999999994</v>
      </c>
      <c r="L57" s="13">
        <v>73.900000000000006</v>
      </c>
      <c r="M57" s="84">
        <v>76.599999999999994</v>
      </c>
      <c r="N57" s="17">
        <f t="shared" si="6"/>
        <v>75.86666666666666</v>
      </c>
      <c r="O57" s="38">
        <v>13.6</v>
      </c>
      <c r="P57" s="33">
        <v>15.2</v>
      </c>
      <c r="Q57" s="29">
        <v>16.3</v>
      </c>
      <c r="R57" s="52">
        <f t="shared" si="7"/>
        <v>15.033333333333331</v>
      </c>
      <c r="S57" s="61">
        <v>28.5</v>
      </c>
      <c r="T57" s="33">
        <v>29.7</v>
      </c>
      <c r="U57" s="29">
        <v>31.8</v>
      </c>
      <c r="V57" s="17">
        <f t="shared" si="8"/>
        <v>30</v>
      </c>
    </row>
    <row r="58" spans="2:22" x14ac:dyDescent="0.25">
      <c r="B58" s="6">
        <v>52</v>
      </c>
      <c r="C58" s="80">
        <v>40</v>
      </c>
      <c r="D58" s="109"/>
      <c r="E58" s="121"/>
      <c r="F58" s="25" t="s">
        <v>75</v>
      </c>
      <c r="G58" s="39">
        <v>5335.9638588665866</v>
      </c>
      <c r="H58" s="86">
        <f>[1]Sheet1!L45</f>
        <v>7187.5</v>
      </c>
      <c r="I58" s="86">
        <f>[2]Sheet1!L50</f>
        <v>7888.9906079408665</v>
      </c>
      <c r="J58" s="50">
        <f t="shared" si="5"/>
        <v>6804.1514889358177</v>
      </c>
      <c r="K58" s="65" t="s">
        <v>13</v>
      </c>
      <c r="L58" s="13">
        <v>76.400000000000006</v>
      </c>
      <c r="M58" s="84">
        <v>78.2</v>
      </c>
      <c r="N58" s="17">
        <f t="shared" si="6"/>
        <v>77.300000000000011</v>
      </c>
      <c r="O58" s="38" t="s">
        <v>13</v>
      </c>
      <c r="P58" s="33">
        <v>15.2</v>
      </c>
      <c r="Q58" s="29">
        <v>17.100000000000001</v>
      </c>
      <c r="R58" s="52">
        <f t="shared" si="7"/>
        <v>16.149999999999999</v>
      </c>
      <c r="S58" s="61" t="s">
        <v>13</v>
      </c>
      <c r="T58" s="33">
        <v>28.5</v>
      </c>
      <c r="U58" s="29">
        <v>37.1</v>
      </c>
      <c r="V58" s="17">
        <f t="shared" si="8"/>
        <v>32.799999999999997</v>
      </c>
    </row>
    <row r="59" spans="2:22" x14ac:dyDescent="0.25">
      <c r="B59" s="6">
        <v>53</v>
      </c>
      <c r="C59" s="80">
        <v>41</v>
      </c>
      <c r="D59" s="109"/>
      <c r="E59" s="122"/>
      <c r="F59" s="25" t="s">
        <v>17</v>
      </c>
      <c r="G59" s="39">
        <v>6211.0138960370568</v>
      </c>
      <c r="H59" s="86">
        <f>[1]Sheet1!L46</f>
        <v>7396.5517241379321</v>
      </c>
      <c r="I59" s="86">
        <f>[2]Sheet1!L51</f>
        <v>8270.6065846132988</v>
      </c>
      <c r="J59" s="50">
        <f t="shared" si="5"/>
        <v>7292.7240682627626</v>
      </c>
      <c r="K59" s="65">
        <v>76.8</v>
      </c>
      <c r="L59" s="13">
        <v>75.099999999999994</v>
      </c>
      <c r="M59" s="84">
        <v>77.2</v>
      </c>
      <c r="N59" s="17">
        <f t="shared" si="6"/>
        <v>76.36666666666666</v>
      </c>
      <c r="O59" s="38">
        <v>12.8</v>
      </c>
      <c r="P59" s="33">
        <v>14.3</v>
      </c>
      <c r="Q59" s="29">
        <v>15.4</v>
      </c>
      <c r="R59" s="52">
        <f t="shared" si="7"/>
        <v>14.166666666666666</v>
      </c>
      <c r="S59" s="61">
        <v>23.7</v>
      </c>
      <c r="T59" s="33">
        <v>28.2</v>
      </c>
      <c r="U59" s="29">
        <v>34.299999999999997</v>
      </c>
      <c r="V59" s="17">
        <f t="shared" si="8"/>
        <v>28.733333333333331</v>
      </c>
    </row>
    <row r="60" spans="2:22" x14ac:dyDescent="0.25">
      <c r="B60" s="6">
        <v>54</v>
      </c>
      <c r="C60" s="80">
        <v>42</v>
      </c>
      <c r="D60" s="109"/>
      <c r="E60" s="120" t="s">
        <v>44</v>
      </c>
      <c r="F60" s="25" t="s">
        <v>76</v>
      </c>
      <c r="G60" s="39">
        <v>6297.5067192771776</v>
      </c>
      <c r="H60" s="86">
        <f>[1]Sheet1!L47</f>
        <v>7519.0373563218391</v>
      </c>
      <c r="I60" s="90" t="s">
        <v>13</v>
      </c>
      <c r="J60" s="50">
        <f t="shared" si="5"/>
        <v>6908.2720377995083</v>
      </c>
      <c r="K60" s="65">
        <v>77.7</v>
      </c>
      <c r="L60" s="13">
        <v>76.400000000000006</v>
      </c>
      <c r="M60" s="84" t="s">
        <v>13</v>
      </c>
      <c r="N60" s="17">
        <f t="shared" si="6"/>
        <v>77.050000000000011</v>
      </c>
      <c r="O60" s="38">
        <v>13.1</v>
      </c>
      <c r="P60" s="33">
        <v>15.4</v>
      </c>
      <c r="Q60" s="29" t="s">
        <v>13</v>
      </c>
      <c r="R60" s="52">
        <f t="shared" si="7"/>
        <v>14.25</v>
      </c>
      <c r="S60" s="61">
        <v>21.4</v>
      </c>
      <c r="T60" s="33">
        <v>26.4</v>
      </c>
      <c r="U60" s="29" t="s">
        <v>13</v>
      </c>
      <c r="V60" s="17">
        <f t="shared" si="8"/>
        <v>23.9</v>
      </c>
    </row>
    <row r="61" spans="2:22" ht="13.5" thickBot="1" x14ac:dyDescent="0.3">
      <c r="B61" s="7">
        <v>55</v>
      </c>
      <c r="C61" s="81">
        <v>43</v>
      </c>
      <c r="D61" s="110"/>
      <c r="E61" s="142"/>
      <c r="F61" s="26" t="s">
        <v>77</v>
      </c>
      <c r="G61" s="40">
        <v>5624.4924801280958</v>
      </c>
      <c r="H61" s="91">
        <f>[1]Sheet1!L48</f>
        <v>6465.1580459770112</v>
      </c>
      <c r="I61" s="27" t="s">
        <v>13</v>
      </c>
      <c r="J61" s="58">
        <f t="shared" si="5"/>
        <v>6044.8252630525531</v>
      </c>
      <c r="K61" s="66">
        <v>76.2</v>
      </c>
      <c r="L61" s="14">
        <v>73.900000000000006</v>
      </c>
      <c r="M61" s="85" t="s">
        <v>13</v>
      </c>
      <c r="N61" s="47">
        <f t="shared" si="6"/>
        <v>75.050000000000011</v>
      </c>
      <c r="O61" s="41">
        <v>13.2</v>
      </c>
      <c r="P61" s="35">
        <v>14.7</v>
      </c>
      <c r="Q61" s="30" t="s">
        <v>13</v>
      </c>
      <c r="R61" s="68">
        <f t="shared" si="7"/>
        <v>13.95</v>
      </c>
      <c r="S61" s="62">
        <v>21.6</v>
      </c>
      <c r="T61" s="35">
        <v>22.9</v>
      </c>
      <c r="U61" s="30" t="s">
        <v>13</v>
      </c>
      <c r="V61" s="47">
        <f t="shared" si="8"/>
        <v>22.25</v>
      </c>
    </row>
    <row r="62" spans="2:22" ht="13.5" thickBot="1" x14ac:dyDescent="0.3">
      <c r="B62" s="164" t="s">
        <v>25</v>
      </c>
      <c r="C62" s="165"/>
      <c r="D62" s="165"/>
      <c r="E62" s="165"/>
      <c r="F62" s="166"/>
      <c r="G62" s="10">
        <f>AVERAGE(G19:G61)</f>
        <v>5522.3540576088199</v>
      </c>
      <c r="H62" s="11">
        <f>AVERAGE(H19:H61)</f>
        <v>7105.8081061213552</v>
      </c>
      <c r="I62" s="11">
        <f>AVERAGE(I19:I61)</f>
        <v>7826.2428744092813</v>
      </c>
      <c r="J62" s="56">
        <f t="shared" si="5"/>
        <v>6818.1350127131518</v>
      </c>
      <c r="K62" s="63">
        <f t="shared" ref="K62:S62" si="9">AVERAGE(K19:K61)</f>
        <v>74.9828571428571</v>
      </c>
      <c r="L62" s="36">
        <f>AVERAGE(L19:L61)</f>
        <v>71.116666666666674</v>
      </c>
      <c r="M62" s="36">
        <f t="shared" si="9"/>
        <v>73.008571428571415</v>
      </c>
      <c r="N62" s="32">
        <f t="shared" si="6"/>
        <v>73.036031746031725</v>
      </c>
      <c r="O62" s="44">
        <f t="shared" si="9"/>
        <v>13.411428571428573</v>
      </c>
      <c r="P62" s="36">
        <f>AVERAGE(P19:P61)</f>
        <v>14.952380952380954</v>
      </c>
      <c r="Q62" s="36">
        <f t="shared" si="9"/>
        <v>15.40285714285714</v>
      </c>
      <c r="R62" s="8">
        <f t="shared" si="7"/>
        <v>14.588888888888889</v>
      </c>
      <c r="S62" s="63">
        <f t="shared" si="9"/>
        <v>22.591428571428573</v>
      </c>
      <c r="T62" s="36">
        <f>AVERAGE(T19:T61)</f>
        <v>28.25238095238096</v>
      </c>
      <c r="U62" s="36">
        <f>AVERAGE(U19:U59)</f>
        <v>32.642857142857132</v>
      </c>
      <c r="V62" s="32">
        <f t="shared" si="8"/>
        <v>27.828888888888887</v>
      </c>
    </row>
    <row r="63" spans="2:22" x14ac:dyDescent="0.25">
      <c r="B63" s="4">
        <v>56</v>
      </c>
      <c r="C63" s="79">
        <v>1</v>
      </c>
      <c r="D63" s="108" t="s">
        <v>26</v>
      </c>
      <c r="E63" s="89" t="s">
        <v>29</v>
      </c>
      <c r="F63" s="23" t="s">
        <v>78</v>
      </c>
      <c r="G63" s="42">
        <v>6529.8507462686566</v>
      </c>
      <c r="H63" s="5">
        <f>[1]Sheet1!L50</f>
        <v>5456.2499999999991</v>
      </c>
      <c r="I63" s="5">
        <f>[2]Sheet1!L54</f>
        <v>6094.3274675346693</v>
      </c>
      <c r="J63" s="57">
        <f t="shared" si="5"/>
        <v>6026.8094046011074</v>
      </c>
      <c r="K63" s="64">
        <v>69.099999999999994</v>
      </c>
      <c r="L63" s="18">
        <v>64.3</v>
      </c>
      <c r="M63" s="37">
        <v>64.7</v>
      </c>
      <c r="N63" s="48">
        <f t="shared" si="6"/>
        <v>66.033333333333317</v>
      </c>
      <c r="O63" s="59">
        <v>14.3</v>
      </c>
      <c r="P63" s="34">
        <v>14</v>
      </c>
      <c r="Q63" s="28">
        <v>13.6</v>
      </c>
      <c r="R63" s="67">
        <f t="shared" si="7"/>
        <v>13.966666666666667</v>
      </c>
      <c r="S63" s="69">
        <v>21.2</v>
      </c>
      <c r="T63" s="34">
        <v>25.7</v>
      </c>
      <c r="U63" s="28">
        <v>30.6</v>
      </c>
      <c r="V63" s="48">
        <f t="shared" si="8"/>
        <v>25.833333333333332</v>
      </c>
    </row>
    <row r="64" spans="2:22" ht="12.75" customHeight="1" x14ac:dyDescent="0.25">
      <c r="B64" s="6">
        <v>57</v>
      </c>
      <c r="C64" s="80">
        <v>2</v>
      </c>
      <c r="D64" s="109"/>
      <c r="E64" s="82" t="s">
        <v>32</v>
      </c>
      <c r="F64" s="25" t="s">
        <v>79</v>
      </c>
      <c r="G64" s="39">
        <v>5112.597929890776</v>
      </c>
      <c r="H64" s="86">
        <f>[1]Sheet1!L51</f>
        <v>6851.4008620689665</v>
      </c>
      <c r="I64" s="86">
        <f>[2]Sheet1!L55</f>
        <v>7501.7800834096215</v>
      </c>
      <c r="J64" s="50">
        <f t="shared" si="5"/>
        <v>6488.5929584564547</v>
      </c>
      <c r="K64" s="65">
        <v>70.7</v>
      </c>
      <c r="L64" s="13">
        <v>68.2</v>
      </c>
      <c r="M64" s="84">
        <v>71.3</v>
      </c>
      <c r="N64" s="17">
        <f t="shared" si="6"/>
        <v>70.066666666666663</v>
      </c>
      <c r="O64" s="38">
        <v>14.7</v>
      </c>
      <c r="P64" s="33">
        <v>14</v>
      </c>
      <c r="Q64" s="29">
        <v>14.4</v>
      </c>
      <c r="R64" s="52">
        <f t="shared" si="7"/>
        <v>14.366666666666667</v>
      </c>
      <c r="S64" s="61">
        <v>24.2</v>
      </c>
      <c r="T64" s="33">
        <v>25.4</v>
      </c>
      <c r="U64" s="29">
        <v>25</v>
      </c>
      <c r="V64" s="17">
        <f t="shared" si="8"/>
        <v>24.866666666666664</v>
      </c>
    </row>
    <row r="65" spans="2:22" x14ac:dyDescent="0.25">
      <c r="B65" s="6">
        <v>58</v>
      </c>
      <c r="C65" s="80">
        <v>3</v>
      </c>
      <c r="D65" s="109"/>
      <c r="E65" s="82" t="s">
        <v>34</v>
      </c>
      <c r="F65" s="25" t="s">
        <v>80</v>
      </c>
      <c r="G65" s="39">
        <v>5210.9567106993773</v>
      </c>
      <c r="H65" s="86">
        <f>[1]Sheet1!L52</f>
        <v>4254.8850574712642</v>
      </c>
      <c r="I65" s="86">
        <f>[2]Sheet1!L56</f>
        <v>3600.8544400366186</v>
      </c>
      <c r="J65" s="50">
        <f t="shared" si="5"/>
        <v>4355.5654027357532</v>
      </c>
      <c r="K65" s="65">
        <v>68.8</v>
      </c>
      <c r="L65" s="13">
        <v>67.400000000000006</v>
      </c>
      <c r="M65" s="84">
        <v>63.6</v>
      </c>
      <c r="N65" s="17">
        <f t="shared" si="6"/>
        <v>66.599999999999994</v>
      </c>
      <c r="O65" s="38">
        <v>12.6</v>
      </c>
      <c r="P65" s="33">
        <v>15.3</v>
      </c>
      <c r="Q65" s="29">
        <v>13.5</v>
      </c>
      <c r="R65" s="52">
        <f t="shared" si="7"/>
        <v>13.799999999999999</v>
      </c>
      <c r="S65" s="61">
        <v>21.3</v>
      </c>
      <c r="T65" s="33">
        <v>27.1</v>
      </c>
      <c r="U65" s="29">
        <v>29.1</v>
      </c>
      <c r="V65" s="17">
        <f t="shared" si="8"/>
        <v>25.833333333333332</v>
      </c>
    </row>
    <row r="66" spans="2:22" x14ac:dyDescent="0.25">
      <c r="B66" s="6">
        <v>59</v>
      </c>
      <c r="C66" s="80">
        <v>4</v>
      </c>
      <c r="D66" s="109"/>
      <c r="E66" s="82" t="s">
        <v>37</v>
      </c>
      <c r="F66" s="25" t="s">
        <v>81</v>
      </c>
      <c r="G66" s="39">
        <v>4805.8557785783732</v>
      </c>
      <c r="H66" s="86">
        <f>[1]Sheet1!L53</f>
        <v>5060.129310344827</v>
      </c>
      <c r="I66" s="86">
        <f>[2]Sheet1!L57</f>
        <v>4223.2055063913476</v>
      </c>
      <c r="J66" s="50">
        <f t="shared" si="5"/>
        <v>4696.396865104849</v>
      </c>
      <c r="K66" s="65">
        <v>62.3</v>
      </c>
      <c r="L66" s="13">
        <v>60.8</v>
      </c>
      <c r="M66" s="84">
        <v>64.5</v>
      </c>
      <c r="N66" s="17">
        <f t="shared" si="6"/>
        <v>62.533333333333331</v>
      </c>
      <c r="O66" s="38">
        <v>13.3</v>
      </c>
      <c r="P66" s="33">
        <v>12.9</v>
      </c>
      <c r="Q66" s="29">
        <v>13.6</v>
      </c>
      <c r="R66" s="52">
        <f t="shared" si="7"/>
        <v>13.266666666666667</v>
      </c>
      <c r="S66" s="61">
        <v>18.3</v>
      </c>
      <c r="T66" s="33">
        <v>21.8</v>
      </c>
      <c r="U66" s="29">
        <v>25.5</v>
      </c>
      <c r="V66" s="17">
        <f t="shared" si="8"/>
        <v>21.866666666666664</v>
      </c>
    </row>
    <row r="67" spans="2:22" ht="13.5" thickBot="1" x14ac:dyDescent="0.3">
      <c r="B67" s="7">
        <v>60</v>
      </c>
      <c r="C67" s="81">
        <v>5</v>
      </c>
      <c r="D67" s="110"/>
      <c r="E67" s="83" t="s">
        <v>70</v>
      </c>
      <c r="F67" s="26" t="s">
        <v>88</v>
      </c>
      <c r="G67" s="40" t="s">
        <v>13</v>
      </c>
      <c r="H67" s="91">
        <f>[1]Sheet1!$L$54</f>
        <v>6479.3821839080456</v>
      </c>
      <c r="I67" s="91" t="s">
        <v>13</v>
      </c>
      <c r="J67" s="58">
        <f t="shared" si="5"/>
        <v>6479.3821839080456</v>
      </c>
      <c r="K67" s="66" t="s">
        <v>13</v>
      </c>
      <c r="L67" s="14">
        <v>56.6</v>
      </c>
      <c r="M67" s="85" t="s">
        <v>13</v>
      </c>
      <c r="N67" s="47">
        <f t="shared" si="6"/>
        <v>56.6</v>
      </c>
      <c r="O67" s="41" t="s">
        <v>13</v>
      </c>
      <c r="P67" s="35">
        <v>13.4</v>
      </c>
      <c r="Q67" s="30" t="s">
        <v>13</v>
      </c>
      <c r="R67" s="68">
        <f t="shared" si="7"/>
        <v>13.4</v>
      </c>
      <c r="S67" s="62" t="s">
        <v>13</v>
      </c>
      <c r="T67" s="35">
        <v>19.600000000000001</v>
      </c>
      <c r="U67" s="30" t="s">
        <v>13</v>
      </c>
      <c r="V67" s="47">
        <f t="shared" si="8"/>
        <v>19.600000000000001</v>
      </c>
    </row>
    <row r="68" spans="2:22" ht="13.5" customHeight="1" thickBot="1" x14ac:dyDescent="0.3">
      <c r="B68" s="161" t="s">
        <v>27</v>
      </c>
      <c r="C68" s="162"/>
      <c r="D68" s="162"/>
      <c r="E68" s="162"/>
      <c r="F68" s="163"/>
      <c r="G68" s="70">
        <f>AVERAGE(G63:G66)</f>
        <v>5414.8152913592958</v>
      </c>
      <c r="H68" s="71">
        <f>AVERAGE(H63:H67)</f>
        <v>5620.4094827586205</v>
      </c>
      <c r="I68" s="71">
        <f>AVERAGE(I63:I67)</f>
        <v>5355.0418743430637</v>
      </c>
      <c r="J68" s="72">
        <f t="shared" ref="J68:S68" si="10">AVERAGE(J63:J66)</f>
        <v>5391.8411577245406</v>
      </c>
      <c r="K68" s="73">
        <f t="shared" si="10"/>
        <v>67.725000000000009</v>
      </c>
      <c r="L68" s="74">
        <f>AVERAGE(L63:L67)</f>
        <v>63.46</v>
      </c>
      <c r="M68" s="74">
        <f t="shared" si="10"/>
        <v>66.025000000000006</v>
      </c>
      <c r="N68" s="75">
        <f t="shared" si="10"/>
        <v>66.308333333333323</v>
      </c>
      <c r="O68" s="76">
        <f t="shared" si="10"/>
        <v>13.725000000000001</v>
      </c>
      <c r="P68" s="74">
        <f>AVERAGE(P63:P67)</f>
        <v>13.919999999999998</v>
      </c>
      <c r="Q68" s="74">
        <f t="shared" si="10"/>
        <v>13.775</v>
      </c>
      <c r="R68" s="77">
        <f t="shared" si="10"/>
        <v>13.85</v>
      </c>
      <c r="S68" s="73">
        <f t="shared" si="10"/>
        <v>21.25</v>
      </c>
      <c r="T68" s="74">
        <f>AVERAGE(T63:T67)</f>
        <v>23.919999999999998</v>
      </c>
      <c r="U68" s="74">
        <f t="shared" ref="U68" si="11">AVERAGE(U63:U66)</f>
        <v>27.55</v>
      </c>
      <c r="V68" s="78">
        <f>AVERAGE(V63:V67)</f>
        <v>23.6</v>
      </c>
    </row>
    <row r="69" spans="2:22" ht="13.5" thickBot="1" x14ac:dyDescent="0.3">
      <c r="H69" s="46"/>
    </row>
    <row r="70" spans="2:22" ht="15" customHeight="1" thickBot="1" x14ac:dyDescent="0.3">
      <c r="B70" s="170" t="s">
        <v>90</v>
      </c>
      <c r="C70" s="171"/>
      <c r="D70" s="171"/>
      <c r="E70" s="171"/>
      <c r="F70" s="172"/>
      <c r="G70" s="173" t="s">
        <v>93</v>
      </c>
      <c r="H70" s="174"/>
      <c r="I70" s="175" t="s">
        <v>94</v>
      </c>
      <c r="J70" s="176"/>
    </row>
    <row r="71" spans="2:22" x14ac:dyDescent="0.25">
      <c r="B71" s="95">
        <v>61</v>
      </c>
      <c r="C71" s="89">
        <v>1</v>
      </c>
      <c r="D71" s="94" t="s">
        <v>12</v>
      </c>
      <c r="E71" s="104" t="s">
        <v>44</v>
      </c>
      <c r="F71" s="96" t="s">
        <v>91</v>
      </c>
      <c r="G71" s="106">
        <v>5568</v>
      </c>
      <c r="H71" s="107"/>
      <c r="I71" s="100">
        <v>65.5</v>
      </c>
      <c r="J71" s="101"/>
    </row>
    <row r="72" spans="2:22" ht="13.5" thickBot="1" x14ac:dyDescent="0.3">
      <c r="B72" s="92">
        <v>62</v>
      </c>
      <c r="C72" s="12">
        <v>2</v>
      </c>
      <c r="D72" s="93" t="s">
        <v>26</v>
      </c>
      <c r="E72" s="105"/>
      <c r="F72" s="97" t="s">
        <v>92</v>
      </c>
      <c r="G72" s="98">
        <v>5869</v>
      </c>
      <c r="H72" s="99"/>
      <c r="I72" s="102">
        <v>75.3</v>
      </c>
      <c r="J72" s="103"/>
    </row>
    <row r="73" spans="2:22" x14ac:dyDescent="0.25">
      <c r="D73" s="2"/>
      <c r="F73" s="1"/>
    </row>
    <row r="75" spans="2:22" ht="15" customHeight="1" x14ac:dyDescent="0.25"/>
    <row r="76" spans="2:22" ht="15" customHeight="1" x14ac:dyDescent="0.25"/>
    <row r="102" ht="12.75" customHeight="1" x14ac:dyDescent="0.25"/>
    <row r="104" ht="12.75" customHeight="1" x14ac:dyDescent="0.25"/>
    <row r="115" ht="12.75" customHeight="1" x14ac:dyDescent="0.25"/>
    <row r="151" ht="12.75" customHeight="1" x14ac:dyDescent="0.25"/>
    <row r="162" spans="29:43" x14ac:dyDescent="0.25">
      <c r="AC162" s="19"/>
      <c r="AD162" s="19"/>
      <c r="AE162" s="19"/>
      <c r="AF162" s="19"/>
      <c r="AG162" s="19"/>
      <c r="AH162" s="19"/>
      <c r="AI162" s="20"/>
      <c r="AJ162" s="20"/>
      <c r="AK162" s="21"/>
      <c r="AL162" s="20"/>
      <c r="AM162" s="20"/>
      <c r="AN162" s="20"/>
      <c r="AO162" s="19"/>
      <c r="AP162" s="21"/>
      <c r="AQ162" s="21"/>
    </row>
  </sheetData>
  <mergeCells count="49">
    <mergeCell ref="B68:F68"/>
    <mergeCell ref="B18:F18"/>
    <mergeCell ref="E12:E13"/>
    <mergeCell ref="E6:E7"/>
    <mergeCell ref="E8:E9"/>
    <mergeCell ref="E10:E11"/>
    <mergeCell ref="D6:D17"/>
    <mergeCell ref="E14:E15"/>
    <mergeCell ref="B62:F62"/>
    <mergeCell ref="E57:E59"/>
    <mergeCell ref="E19:E20"/>
    <mergeCell ref="E21:E25"/>
    <mergeCell ref="B2:V2"/>
    <mergeCell ref="D19:D61"/>
    <mergeCell ref="E60:E61"/>
    <mergeCell ref="E48:E56"/>
    <mergeCell ref="N6:N17"/>
    <mergeCell ref="O18:R18"/>
    <mergeCell ref="S18:V18"/>
    <mergeCell ref="I6:I17"/>
    <mergeCell ref="S6:V17"/>
    <mergeCell ref="O6:R17"/>
    <mergeCell ref="K4:N4"/>
    <mergeCell ref="O4:R4"/>
    <mergeCell ref="S4:V4"/>
    <mergeCell ref="E26:E28"/>
    <mergeCell ref="E29:E30"/>
    <mergeCell ref="B4:C5"/>
    <mergeCell ref="D4:D5"/>
    <mergeCell ref="E4:E5"/>
    <mergeCell ref="F4:F5"/>
    <mergeCell ref="G4:J4"/>
    <mergeCell ref="D63:D67"/>
    <mergeCell ref="M6:M17"/>
    <mergeCell ref="H6:H17"/>
    <mergeCell ref="L6:L17"/>
    <mergeCell ref="E36:E40"/>
    <mergeCell ref="E41:E46"/>
    <mergeCell ref="J6:J17"/>
    <mergeCell ref="E31:E33"/>
    <mergeCell ref="E34:E35"/>
    <mergeCell ref="G72:H72"/>
    <mergeCell ref="I71:J71"/>
    <mergeCell ref="I72:J72"/>
    <mergeCell ref="E71:E72"/>
    <mergeCell ref="G70:H70"/>
    <mergeCell ref="G71:H71"/>
    <mergeCell ref="I70:J70"/>
    <mergeCell ref="B70:F70"/>
  </mergeCells>
  <pageMargins left="0.7" right="0.7" top="0.75" bottom="0.75" header="0.3" footer="0.3"/>
  <pageSetup paperSize="9" scale="54" orientation="landscape" r:id="rId1"/>
  <ignoredErrors>
    <ignoredError sqref="K18 J62 N62 R62 T68:U68 L68 P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2019-08-30T06:43:18Z</dcterms:modified>
</cp:coreProperties>
</file>