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980" yWindow="45" windowWidth="14805" windowHeight="12630" activeTab="1"/>
  </bookViews>
  <sheets>
    <sheet name="pregled" sheetId="1" r:id="rId1"/>
    <sheet name="detaljno" sheetId="2" r:id="rId2"/>
  </sheets>
  <definedNames>
    <definedName name="_xlnm._FilterDatabase" localSheetId="1" hidden="1">detaljno!$B$2:$AB$81</definedName>
    <definedName name="_xlnm._FilterDatabase" localSheetId="0" hidden="1">pregled!$B$3:$U$79</definedName>
    <definedName name="_xlnm.Print_Area" localSheetId="1">detaljno!$A$1:$BE$89</definedName>
  </definedNames>
  <calcPr calcId="162913"/>
</workbook>
</file>

<file path=xl/calcChain.xml><?xml version="1.0" encoding="utf-8"?>
<calcChain xmlns="http://schemas.openxmlformats.org/spreadsheetml/2006/main">
  <c r="AB6" i="2" l="1"/>
  <c r="AB7" i="2"/>
  <c r="AB8" i="2"/>
  <c r="AB9" i="2"/>
  <c r="AB10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5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E84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E81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E64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E38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E11" i="2"/>
  <c r="AB7" i="1" l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6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E79" i="1"/>
  <c r="AE2" i="2" l="1"/>
  <c r="AE3" i="2"/>
  <c r="AE4" i="2"/>
  <c r="AE5" i="2"/>
  <c r="AI3" i="2" l="1"/>
  <c r="AI4" i="2"/>
  <c r="AI5" i="2"/>
  <c r="AI6" i="2"/>
  <c r="AI7" i="2"/>
  <c r="AI8" i="2"/>
  <c r="AI9" i="2"/>
  <c r="AI10" i="2"/>
  <c r="AI11" i="2"/>
  <c r="AI12" i="2"/>
  <c r="AI13" i="2"/>
  <c r="AI14" i="2"/>
  <c r="AI15" i="2"/>
  <c r="AI2" i="2"/>
</calcChain>
</file>

<file path=xl/sharedStrings.xml><?xml version="1.0" encoding="utf-8"?>
<sst xmlns="http://schemas.openxmlformats.org/spreadsheetml/2006/main" count="510" uniqueCount="126">
  <si>
    <t>Aleksandrovac</t>
  </si>
  <si>
    <t>bečejka</t>
  </si>
  <si>
    <t>ravnica</t>
  </si>
  <si>
    <t>proteinka</t>
  </si>
  <si>
    <t>novosađanka</t>
  </si>
  <si>
    <t>valjevka</t>
  </si>
  <si>
    <t>afrodita</t>
  </si>
  <si>
    <t>balkan</t>
  </si>
  <si>
    <t>ana</t>
  </si>
  <si>
    <t>ružica</t>
  </si>
  <si>
    <t>dubravka</t>
  </si>
  <si>
    <t>višnja</t>
  </si>
  <si>
    <t>danica</t>
  </si>
  <si>
    <t>tara</t>
  </si>
  <si>
    <t>sava</t>
  </si>
  <si>
    <t>zvezda</t>
  </si>
  <si>
    <t>ns</t>
  </si>
  <si>
    <t>bc</t>
  </si>
  <si>
    <t>Cerovljani</t>
  </si>
  <si>
    <t>alisa</t>
  </si>
  <si>
    <t>galina</t>
  </si>
  <si>
    <t>NS-L-210-287</t>
  </si>
  <si>
    <t>tea</t>
  </si>
  <si>
    <t>diva</t>
  </si>
  <si>
    <t>NS-L-120-202</t>
  </si>
  <si>
    <t>NS-L-220-293</t>
  </si>
  <si>
    <t>vojvođanka</t>
  </si>
  <si>
    <t>venera</t>
  </si>
  <si>
    <t>mima</t>
  </si>
  <si>
    <t>ZP - 015</t>
  </si>
  <si>
    <t>Rubin</t>
  </si>
  <si>
    <t>Idila</t>
  </si>
  <si>
    <t>zp</t>
  </si>
  <si>
    <t>bl</t>
  </si>
  <si>
    <t>NS-L-401-036</t>
  </si>
  <si>
    <t>NS-L-210-306</t>
  </si>
  <si>
    <t>NS-L-210-323</t>
  </si>
  <si>
    <t>NS-L-110-258</t>
  </si>
  <si>
    <t>NS-L-410-027</t>
  </si>
  <si>
    <t>trijumf (NS-L-220-288)</t>
  </si>
  <si>
    <t>Dušanovo</t>
  </si>
  <si>
    <t>laura</t>
  </si>
  <si>
    <t>Bijeljina</t>
  </si>
  <si>
    <t>optimus</t>
  </si>
  <si>
    <t>dukat</t>
  </si>
  <si>
    <t>delta</t>
  </si>
  <si>
    <t>zenit</t>
  </si>
  <si>
    <t>virtus</t>
  </si>
  <si>
    <t>NS-L-210391</t>
  </si>
  <si>
    <t>galeb</t>
  </si>
  <si>
    <t>apolo</t>
  </si>
  <si>
    <t>N. Topola</t>
  </si>
  <si>
    <t>Momo Vidović</t>
  </si>
  <si>
    <t>merkur</t>
  </si>
  <si>
    <t>tajfun</t>
  </si>
  <si>
    <t>Mišo Petrović</t>
  </si>
  <si>
    <t>Šamac</t>
  </si>
  <si>
    <t>Svetozar Evđić</t>
  </si>
  <si>
    <t>maximus</t>
  </si>
  <si>
    <t>GZ</t>
  </si>
  <si>
    <t>O</t>
  </si>
  <si>
    <t>OO</t>
  </si>
  <si>
    <t>I</t>
  </si>
  <si>
    <t>II</t>
  </si>
  <si>
    <t>III</t>
  </si>
  <si>
    <t>OO-O</t>
  </si>
  <si>
    <t>O-I</t>
  </si>
  <si>
    <t>Karajzovci</t>
  </si>
  <si>
    <t>Zoran Kecman</t>
  </si>
  <si>
    <t>NS-L-201-308</t>
  </si>
  <si>
    <t>NS-L-210-284</t>
  </si>
  <si>
    <t>NS-L-130-202</t>
  </si>
  <si>
    <t>NS-L-201-337</t>
  </si>
  <si>
    <t>NS-L-401-045</t>
  </si>
  <si>
    <t>NS-L-404-266</t>
  </si>
  <si>
    <t>NS-L-201-322</t>
  </si>
  <si>
    <t>NS-L-414-274</t>
  </si>
  <si>
    <t>sirius</t>
  </si>
  <si>
    <t>buga</t>
  </si>
  <si>
    <t>diana</t>
  </si>
  <si>
    <t>lidija</t>
  </si>
  <si>
    <t>lana</t>
  </si>
  <si>
    <t>nena</t>
  </si>
  <si>
    <t>sonja</t>
  </si>
  <si>
    <t>sana</t>
  </si>
  <si>
    <t>milica</t>
  </si>
  <si>
    <t>NS-L-201-360</t>
  </si>
  <si>
    <t>victoria(NS-L-410-030)</t>
  </si>
  <si>
    <t>iskra (NS-L-210-284)</t>
  </si>
  <si>
    <t>princeza (NS-L-201-383)</t>
  </si>
  <si>
    <t>zita (NS-L-420-073)</t>
  </si>
  <si>
    <t>MO</t>
  </si>
  <si>
    <t>sorta / linija</t>
  </si>
  <si>
    <t>inst.</t>
  </si>
  <si>
    <t>prosjek</t>
  </si>
  <si>
    <t>Dragiša Sakić</t>
  </si>
  <si>
    <t>fortuna</t>
  </si>
  <si>
    <t>Draksenić</t>
  </si>
  <si>
    <t>biser</t>
  </si>
  <si>
    <t>pelikan</t>
  </si>
  <si>
    <t>vulkan</t>
  </si>
  <si>
    <t>prosjek "OO"</t>
  </si>
  <si>
    <t>prosjek "O"</t>
  </si>
  <si>
    <t>prosjek "I"</t>
  </si>
  <si>
    <t>prosjek "II"</t>
  </si>
  <si>
    <t>prosjek ukupno</t>
  </si>
  <si>
    <t>aleksandrovac</t>
  </si>
  <si>
    <t>zoran kecman - karajzovci</t>
  </si>
  <si>
    <t xml:space="preserve">O </t>
  </si>
  <si>
    <t>momo vidović - nova topola</t>
  </si>
  <si>
    <t>mišo petrović - bijeljina</t>
  </si>
  <si>
    <t>cerovljani</t>
  </si>
  <si>
    <t>svetozar evđević - šamac</t>
  </si>
  <si>
    <t>dušanovo</t>
  </si>
  <si>
    <t>bijeljina</t>
  </si>
  <si>
    <t>dragiša sakić - bijeljina</t>
  </si>
  <si>
    <t>draksenić</t>
  </si>
  <si>
    <t>Sitneši</t>
  </si>
  <si>
    <t>rubin</t>
  </si>
  <si>
    <t>Kladari</t>
  </si>
  <si>
    <t>Štrpci</t>
  </si>
  <si>
    <t>raiffeisen</t>
  </si>
  <si>
    <t>gala</t>
  </si>
  <si>
    <t>atlas</t>
  </si>
  <si>
    <t>kladari</t>
  </si>
  <si>
    <t>štrpci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</si>
</sst>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88">
    <xf numFmtId="0" fontId="0" fillId="0" borderId="0" xfId="0"/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5" fillId="3" borderId="3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3" fillId="2" borderId="33" xfId="0" applyNumberFormat="1" applyFont="1" applyFill="1" applyBorder="1" applyAlignment="1">
      <alignment horizontal="center" vertical="center"/>
    </xf>
    <xf numFmtId="3" fontId="3" fillId="2" borderId="34" xfId="0" applyNumberFormat="1" applyFont="1" applyFill="1" applyBorder="1" applyAlignment="1">
      <alignment horizontal="center" vertical="center"/>
    </xf>
    <xf numFmtId="3" fontId="3" fillId="2" borderId="36" xfId="0" applyNumberFormat="1" applyFont="1" applyFill="1" applyBorder="1" applyAlignment="1">
      <alignment horizontal="center" vertical="center"/>
    </xf>
    <xf numFmtId="3" fontId="3" fillId="2" borderId="29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3" fillId="2" borderId="32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3" fontId="3" fillId="2" borderId="37" xfId="0" applyNumberFormat="1" applyFont="1" applyFill="1" applyBorder="1" applyAlignment="1">
      <alignment horizontal="center" vertical="center"/>
    </xf>
    <xf numFmtId="3" fontId="3" fillId="2" borderId="3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39" xfId="1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5" fillId="3" borderId="2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2" fillId="0" borderId="31" xfId="1" applyNumberFormat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7" fillId="0" borderId="36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2" fillId="0" borderId="38" xfId="1" applyNumberFormat="1" applyFont="1" applyFill="1" applyBorder="1" applyAlignment="1">
      <alignment horizontal="center" vertical="center"/>
    </xf>
    <xf numFmtId="3" fontId="2" fillId="0" borderId="40" xfId="1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4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prinosi po sortama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pregled!$B$6:$C$78</c:f>
              <c:multiLvlStrCache>
                <c:ptCount val="73"/>
                <c:lvl>
                  <c:pt idx="0">
                    <c:v>bečejka</c:v>
                  </c:pt>
                  <c:pt idx="1">
                    <c:v>ravnica</c:v>
                  </c:pt>
                  <c:pt idx="2">
                    <c:v>proteinka</c:v>
                  </c:pt>
                  <c:pt idx="3">
                    <c:v>novosađanka</c:v>
                  </c:pt>
                  <c:pt idx="4">
                    <c:v>valjevka</c:v>
                  </c:pt>
                  <c:pt idx="5">
                    <c:v>afrodita</c:v>
                  </c:pt>
                  <c:pt idx="6">
                    <c:v>balkan</c:v>
                  </c:pt>
                  <c:pt idx="7">
                    <c:v>ana</c:v>
                  </c:pt>
                  <c:pt idx="8">
                    <c:v>tara</c:v>
                  </c:pt>
                  <c:pt idx="9">
                    <c:v>sava</c:v>
                  </c:pt>
                  <c:pt idx="10">
                    <c:v>zvezda</c:v>
                  </c:pt>
                  <c:pt idx="11">
                    <c:v>alisa</c:v>
                  </c:pt>
                  <c:pt idx="12">
                    <c:v>galina</c:v>
                  </c:pt>
                  <c:pt idx="13">
                    <c:v>tea</c:v>
                  </c:pt>
                  <c:pt idx="14">
                    <c:v>diva</c:v>
                  </c:pt>
                  <c:pt idx="15">
                    <c:v>NS-L-210-287</c:v>
                  </c:pt>
                  <c:pt idx="16">
                    <c:v>vojvođanka</c:v>
                  </c:pt>
                  <c:pt idx="17">
                    <c:v>venera</c:v>
                  </c:pt>
                  <c:pt idx="18">
                    <c:v>NS-L-120-202</c:v>
                  </c:pt>
                  <c:pt idx="19">
                    <c:v>mima</c:v>
                  </c:pt>
                  <c:pt idx="20">
                    <c:v>NS-L-220-293</c:v>
                  </c:pt>
                  <c:pt idx="21">
                    <c:v>NS-L-201-308</c:v>
                  </c:pt>
                  <c:pt idx="22">
                    <c:v>NS-L-210-284</c:v>
                  </c:pt>
                  <c:pt idx="23">
                    <c:v>trijumf (NS-L-220-288)</c:v>
                  </c:pt>
                  <c:pt idx="24">
                    <c:v>NS-L-130-202</c:v>
                  </c:pt>
                  <c:pt idx="25">
                    <c:v>Rubin</c:v>
                  </c:pt>
                  <c:pt idx="26">
                    <c:v>Idila</c:v>
                  </c:pt>
                  <c:pt idx="27">
                    <c:v>NS-L-401-036</c:v>
                  </c:pt>
                  <c:pt idx="28">
                    <c:v>victoria(NS-L-410-030)</c:v>
                  </c:pt>
                  <c:pt idx="29">
                    <c:v>iskra (NS-L-210-284)</c:v>
                  </c:pt>
                  <c:pt idx="30">
                    <c:v>NS-L-210-306</c:v>
                  </c:pt>
                  <c:pt idx="31">
                    <c:v>NS-L-210-323</c:v>
                  </c:pt>
                  <c:pt idx="32">
                    <c:v>NS-L-110-258</c:v>
                  </c:pt>
                  <c:pt idx="33">
                    <c:v>NS-L-410-027</c:v>
                  </c:pt>
                  <c:pt idx="34">
                    <c:v>NS-L-201-337</c:v>
                  </c:pt>
                  <c:pt idx="35">
                    <c:v>NS-L-414-274</c:v>
                  </c:pt>
                  <c:pt idx="36">
                    <c:v>NS-L-401-045</c:v>
                  </c:pt>
                  <c:pt idx="37">
                    <c:v>NS-L-404-266</c:v>
                  </c:pt>
                  <c:pt idx="38">
                    <c:v>NS-L-201-322</c:v>
                  </c:pt>
                  <c:pt idx="39">
                    <c:v>maximus</c:v>
                  </c:pt>
                  <c:pt idx="40">
                    <c:v>optimus</c:v>
                  </c:pt>
                  <c:pt idx="41">
                    <c:v>zenit</c:v>
                  </c:pt>
                  <c:pt idx="42">
                    <c:v>virtus</c:v>
                  </c:pt>
                  <c:pt idx="43">
                    <c:v>princeza (NS-L-201-383)</c:v>
                  </c:pt>
                  <c:pt idx="44">
                    <c:v>NS-L-201-360</c:v>
                  </c:pt>
                  <c:pt idx="45">
                    <c:v>apolo</c:v>
                  </c:pt>
                  <c:pt idx="46">
                    <c:v>NS-L-210391</c:v>
                  </c:pt>
                  <c:pt idx="47">
                    <c:v>zita (NS-L-420-073)</c:v>
                  </c:pt>
                  <c:pt idx="48">
                    <c:v>sirius</c:v>
                  </c:pt>
                  <c:pt idx="49">
                    <c:v>merkur</c:v>
                  </c:pt>
                  <c:pt idx="50">
                    <c:v>tajfun</c:v>
                  </c:pt>
                  <c:pt idx="51">
                    <c:v>fortuna</c:v>
                  </c:pt>
                  <c:pt idx="52">
                    <c:v>atlas</c:v>
                  </c:pt>
                  <c:pt idx="53">
                    <c:v>vulkan</c:v>
                  </c:pt>
                  <c:pt idx="54">
                    <c:v>ružica</c:v>
                  </c:pt>
                  <c:pt idx="55">
                    <c:v>dubravka</c:v>
                  </c:pt>
                  <c:pt idx="56">
                    <c:v>višnja</c:v>
                  </c:pt>
                  <c:pt idx="57">
                    <c:v>danica</c:v>
                  </c:pt>
                  <c:pt idx="58">
                    <c:v>buga</c:v>
                  </c:pt>
                  <c:pt idx="59">
                    <c:v>diana</c:v>
                  </c:pt>
                  <c:pt idx="60">
                    <c:v>ZP - 015</c:v>
                  </c:pt>
                  <c:pt idx="61">
                    <c:v>lidija</c:v>
                  </c:pt>
                  <c:pt idx="62">
                    <c:v>lana</c:v>
                  </c:pt>
                  <c:pt idx="63">
                    <c:v>nena</c:v>
                  </c:pt>
                  <c:pt idx="64">
                    <c:v>laura</c:v>
                  </c:pt>
                  <c:pt idx="65">
                    <c:v>sonja</c:v>
                  </c:pt>
                  <c:pt idx="66">
                    <c:v>sana</c:v>
                  </c:pt>
                  <c:pt idx="67">
                    <c:v>milica</c:v>
                  </c:pt>
                  <c:pt idx="68">
                    <c:v>dukat</c:v>
                  </c:pt>
                  <c:pt idx="69">
                    <c:v>galeb</c:v>
                  </c:pt>
                  <c:pt idx="70">
                    <c:v>biser</c:v>
                  </c:pt>
                  <c:pt idx="71">
                    <c:v>pelikan</c:v>
                  </c:pt>
                  <c:pt idx="72">
                    <c:v>gala</c:v>
                  </c:pt>
                </c:lvl>
                <c:lvl>
                  <c:pt idx="0">
                    <c:v>ns</c:v>
                  </c:pt>
                  <c:pt idx="54">
                    <c:v>bc</c:v>
                  </c:pt>
                  <c:pt idx="60">
                    <c:v>zp</c:v>
                  </c:pt>
                  <c:pt idx="65">
                    <c:v>bl</c:v>
                  </c:pt>
                  <c:pt idx="68">
                    <c:v>delta</c:v>
                  </c:pt>
                  <c:pt idx="72">
                    <c:v>raiffeisen</c:v>
                  </c:pt>
                </c:lvl>
              </c:multiLvlStrCache>
            </c:multiLvlStrRef>
          </c:cat>
          <c:val>
            <c:numRef>
              <c:f>pregled!$AB$6:$AB$78</c:f>
              <c:numCache>
                <c:formatCode>#,##0</c:formatCode>
                <c:ptCount val="73"/>
                <c:pt idx="0">
                  <c:v>2615.8362812613268</c:v>
                </c:pt>
                <c:pt idx="1">
                  <c:v>2666.375</c:v>
                </c:pt>
                <c:pt idx="2">
                  <c:v>3033</c:v>
                </c:pt>
                <c:pt idx="3">
                  <c:v>2985</c:v>
                </c:pt>
                <c:pt idx="4">
                  <c:v>3274.8490947019259</c:v>
                </c:pt>
                <c:pt idx="5">
                  <c:v>2776.4749999999999</c:v>
                </c:pt>
                <c:pt idx="6">
                  <c:v>2563.5974674514</c:v>
                </c:pt>
                <c:pt idx="7">
                  <c:v>3045.5333333333333</c:v>
                </c:pt>
                <c:pt idx="8">
                  <c:v>1948.0666666666668</c:v>
                </c:pt>
                <c:pt idx="9">
                  <c:v>2817.5295098160268</c:v>
                </c:pt>
                <c:pt idx="10">
                  <c:v>2484.6666666666665</c:v>
                </c:pt>
                <c:pt idx="11">
                  <c:v>2509.4</c:v>
                </c:pt>
                <c:pt idx="12">
                  <c:v>3063.6338906201722</c:v>
                </c:pt>
                <c:pt idx="13">
                  <c:v>2455.6666666666665</c:v>
                </c:pt>
                <c:pt idx="14">
                  <c:v>2309.0833333333335</c:v>
                </c:pt>
                <c:pt idx="15">
                  <c:v>2089.6999999999998</c:v>
                </c:pt>
                <c:pt idx="16">
                  <c:v>2176.9879958725064</c:v>
                </c:pt>
                <c:pt idx="17">
                  <c:v>2225.3000000000002</c:v>
                </c:pt>
                <c:pt idx="18">
                  <c:v>2502.9499999999998</c:v>
                </c:pt>
                <c:pt idx="19">
                  <c:v>2690.6333333333332</c:v>
                </c:pt>
                <c:pt idx="20">
                  <c:v>2473.5</c:v>
                </c:pt>
                <c:pt idx="21">
                  <c:v>2595.6</c:v>
                </c:pt>
                <c:pt idx="22">
                  <c:v>2589.6999999999998</c:v>
                </c:pt>
                <c:pt idx="23">
                  <c:v>2621.5666666666666</c:v>
                </c:pt>
                <c:pt idx="24">
                  <c:v>2335.5</c:v>
                </c:pt>
                <c:pt idx="25">
                  <c:v>2350.1753233991353</c:v>
                </c:pt>
                <c:pt idx="26">
                  <c:v>1804.2257356875336</c:v>
                </c:pt>
                <c:pt idx="27">
                  <c:v>1991</c:v>
                </c:pt>
                <c:pt idx="28">
                  <c:v>2501.929740885118</c:v>
                </c:pt>
                <c:pt idx="29">
                  <c:v>2169.8668883283653</c:v>
                </c:pt>
                <c:pt idx="30">
                  <c:v>1658</c:v>
                </c:pt>
                <c:pt idx="31">
                  <c:v>1756</c:v>
                </c:pt>
                <c:pt idx="32">
                  <c:v>1641</c:v>
                </c:pt>
                <c:pt idx="33">
                  <c:v>1600</c:v>
                </c:pt>
                <c:pt idx="34">
                  <c:v>2653.2905296950239</c:v>
                </c:pt>
                <c:pt idx="35">
                  <c:v>2613.8213712451279</c:v>
                </c:pt>
                <c:pt idx="36">
                  <c:v>2570.7406558128869</c:v>
                </c:pt>
                <c:pt idx="37">
                  <c:v>2567.5590460903468</c:v>
                </c:pt>
                <c:pt idx="38">
                  <c:v>1999.2750996737948</c:v>
                </c:pt>
                <c:pt idx="39">
                  <c:v>3503.0167987586533</c:v>
                </c:pt>
                <c:pt idx="40">
                  <c:v>2125.5</c:v>
                </c:pt>
                <c:pt idx="41">
                  <c:v>3450.5</c:v>
                </c:pt>
                <c:pt idx="42">
                  <c:v>2252</c:v>
                </c:pt>
                <c:pt idx="43">
                  <c:v>2321</c:v>
                </c:pt>
                <c:pt idx="44">
                  <c:v>2602</c:v>
                </c:pt>
                <c:pt idx="45">
                  <c:v>3852.1775428718402</c:v>
                </c:pt>
                <c:pt idx="46">
                  <c:v>1832</c:v>
                </c:pt>
                <c:pt idx="47">
                  <c:v>2231</c:v>
                </c:pt>
                <c:pt idx="48">
                  <c:v>2080</c:v>
                </c:pt>
                <c:pt idx="49">
                  <c:v>3146.3983372980865</c:v>
                </c:pt>
                <c:pt idx="50">
                  <c:v>3272.8265779391004</c:v>
                </c:pt>
                <c:pt idx="51">
                  <c:v>2818.6666666666665</c:v>
                </c:pt>
                <c:pt idx="52">
                  <c:v>4004.5536838640292</c:v>
                </c:pt>
                <c:pt idx="53">
                  <c:v>3984.4962288456541</c:v>
                </c:pt>
                <c:pt idx="54">
                  <c:v>2197.71</c:v>
                </c:pt>
                <c:pt idx="55">
                  <c:v>2225.87</c:v>
                </c:pt>
                <c:pt idx="56">
                  <c:v>2178.6</c:v>
                </c:pt>
                <c:pt idx="57">
                  <c:v>1670.31</c:v>
                </c:pt>
                <c:pt idx="58">
                  <c:v>2037.4</c:v>
                </c:pt>
                <c:pt idx="59">
                  <c:v>1886.2</c:v>
                </c:pt>
                <c:pt idx="60">
                  <c:v>2723.6</c:v>
                </c:pt>
                <c:pt idx="61">
                  <c:v>2685.6</c:v>
                </c:pt>
                <c:pt idx="62">
                  <c:v>2149.1</c:v>
                </c:pt>
                <c:pt idx="63">
                  <c:v>1617.2</c:v>
                </c:pt>
                <c:pt idx="64">
                  <c:v>0</c:v>
                </c:pt>
                <c:pt idx="65">
                  <c:v>3063.0429425743896</c:v>
                </c:pt>
                <c:pt idx="66">
                  <c:v>1874.3396158028272</c:v>
                </c:pt>
                <c:pt idx="67">
                  <c:v>2022.9929322218195</c:v>
                </c:pt>
                <c:pt idx="68">
                  <c:v>3286.6885518938348</c:v>
                </c:pt>
                <c:pt idx="69">
                  <c:v>3449.3454415301567</c:v>
                </c:pt>
                <c:pt idx="70">
                  <c:v>2419</c:v>
                </c:pt>
                <c:pt idx="71">
                  <c:v>4406</c:v>
                </c:pt>
                <c:pt idx="72">
                  <c:v>3842.7645364426971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D-4569-8B84-7A8A69E6D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258432"/>
        <c:axId val="44259968"/>
      </c:barChart>
      <c:catAx>
        <c:axId val="4425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59968"/>
        <c:crosses val="autoZero"/>
        <c:auto val="1"/>
        <c:lblAlgn val="ctr"/>
        <c:lblOffset val="100"/>
        <c:noMultiLvlLbl val="0"/>
      </c:catAx>
      <c:valAx>
        <c:axId val="44259968"/>
        <c:scaling>
          <c:orientation val="minMax"/>
          <c:max val="45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5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prinosi "OO" grupe zrenja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detaljno!$D$5:$D$10</c:f>
              <c:strCache>
                <c:ptCount val="6"/>
                <c:pt idx="0">
                  <c:v>merkur</c:v>
                </c:pt>
                <c:pt idx="1">
                  <c:v>tajfun</c:v>
                </c:pt>
                <c:pt idx="2">
                  <c:v>fortuna</c:v>
                </c:pt>
                <c:pt idx="3">
                  <c:v>višnja</c:v>
                </c:pt>
                <c:pt idx="4">
                  <c:v>danica</c:v>
                </c:pt>
                <c:pt idx="5">
                  <c:v>buga</c:v>
                </c:pt>
              </c:strCache>
            </c:strRef>
          </c:cat>
          <c:val>
            <c:numRef>
              <c:f>detaljno!$AB$5:$AB$10</c:f>
              <c:numCache>
                <c:formatCode>#,##0</c:formatCode>
                <c:ptCount val="6"/>
                <c:pt idx="0">
                  <c:v>3146.3344707351275</c:v>
                </c:pt>
                <c:pt idx="1">
                  <c:v>3272.75</c:v>
                </c:pt>
                <c:pt idx="2">
                  <c:v>2818.6666666666665</c:v>
                </c:pt>
                <c:pt idx="3">
                  <c:v>2178.6</c:v>
                </c:pt>
                <c:pt idx="4">
                  <c:v>1670.31</c:v>
                </c:pt>
                <c:pt idx="5">
                  <c:v>2037.4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A-4220-88BC-F6CB3641C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290048"/>
        <c:axId val="44291584"/>
      </c:barChart>
      <c:catAx>
        <c:axId val="442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1584"/>
        <c:crosses val="autoZero"/>
        <c:auto val="1"/>
        <c:lblAlgn val="ctr"/>
        <c:lblOffset val="100"/>
        <c:noMultiLvlLbl val="0"/>
      </c:catAx>
      <c:valAx>
        <c:axId val="44291584"/>
        <c:scaling>
          <c:orientation val="minMax"/>
          <c:max val="35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9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prinosi "O" grupe zrenja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detaljno!$D$12:$D$37</c:f>
              <c:strCache>
                <c:ptCount val="26"/>
                <c:pt idx="0">
                  <c:v>bečejka</c:v>
                </c:pt>
                <c:pt idx="1">
                  <c:v>proteinka</c:v>
                </c:pt>
                <c:pt idx="2">
                  <c:v>valjevka</c:v>
                </c:pt>
                <c:pt idx="3">
                  <c:v>afrodita</c:v>
                </c:pt>
                <c:pt idx="4">
                  <c:v>tara</c:v>
                </c:pt>
                <c:pt idx="5">
                  <c:v>alisa</c:v>
                </c:pt>
                <c:pt idx="6">
                  <c:v>galina</c:v>
                </c:pt>
                <c:pt idx="7">
                  <c:v>NS-L-201-308</c:v>
                </c:pt>
                <c:pt idx="8">
                  <c:v>NS-L-401-036</c:v>
                </c:pt>
                <c:pt idx="9">
                  <c:v>NS-L-201-322</c:v>
                </c:pt>
                <c:pt idx="10">
                  <c:v>zenit</c:v>
                </c:pt>
                <c:pt idx="11">
                  <c:v>virtus</c:v>
                </c:pt>
                <c:pt idx="12">
                  <c:v>princeza (NS-L-201-383)</c:v>
                </c:pt>
                <c:pt idx="13">
                  <c:v>NS-L-201-360</c:v>
                </c:pt>
                <c:pt idx="14">
                  <c:v>ružica</c:v>
                </c:pt>
                <c:pt idx="15">
                  <c:v>dubravka</c:v>
                </c:pt>
                <c:pt idx="16">
                  <c:v>diana</c:v>
                </c:pt>
                <c:pt idx="17">
                  <c:v>ZP - 015</c:v>
                </c:pt>
                <c:pt idx="18">
                  <c:v>sonja</c:v>
                </c:pt>
                <c:pt idx="19">
                  <c:v>sana</c:v>
                </c:pt>
                <c:pt idx="20">
                  <c:v>milica</c:v>
                </c:pt>
                <c:pt idx="21">
                  <c:v>dukat</c:v>
                </c:pt>
                <c:pt idx="22">
                  <c:v>biser</c:v>
                </c:pt>
                <c:pt idx="23">
                  <c:v>pelikan</c:v>
                </c:pt>
                <c:pt idx="24">
                  <c:v>atlas</c:v>
                </c:pt>
                <c:pt idx="25">
                  <c:v>gala</c:v>
                </c:pt>
              </c:strCache>
            </c:strRef>
          </c:cat>
          <c:val>
            <c:numRef>
              <c:f>detaljno!$AB$12:$AB$37</c:f>
              <c:numCache>
                <c:formatCode>#,##0</c:formatCode>
                <c:ptCount val="26"/>
                <c:pt idx="0">
                  <c:v>2615.8362812613268</c:v>
                </c:pt>
                <c:pt idx="1">
                  <c:v>3033</c:v>
                </c:pt>
                <c:pt idx="2">
                  <c:v>3274.8467191144482</c:v>
                </c:pt>
                <c:pt idx="3">
                  <c:v>2776.4749999999999</c:v>
                </c:pt>
                <c:pt idx="4">
                  <c:v>1948.0666666666668</c:v>
                </c:pt>
                <c:pt idx="5">
                  <c:v>2509.4</c:v>
                </c:pt>
                <c:pt idx="6">
                  <c:v>3063.6764705882351</c:v>
                </c:pt>
                <c:pt idx="7">
                  <c:v>2595.6</c:v>
                </c:pt>
                <c:pt idx="8">
                  <c:v>1991</c:v>
                </c:pt>
                <c:pt idx="9">
                  <c:v>1999.2750996737948</c:v>
                </c:pt>
                <c:pt idx="10">
                  <c:v>3450.5</c:v>
                </c:pt>
                <c:pt idx="11">
                  <c:v>2252</c:v>
                </c:pt>
                <c:pt idx="12">
                  <c:v>2321</c:v>
                </c:pt>
                <c:pt idx="13">
                  <c:v>2602</c:v>
                </c:pt>
                <c:pt idx="14">
                  <c:v>2197.71</c:v>
                </c:pt>
                <c:pt idx="15">
                  <c:v>2225.87</c:v>
                </c:pt>
                <c:pt idx="16">
                  <c:v>1886.2</c:v>
                </c:pt>
                <c:pt idx="17">
                  <c:v>2723.6</c:v>
                </c:pt>
                <c:pt idx="18">
                  <c:v>3063.0601047326586</c:v>
                </c:pt>
                <c:pt idx="19">
                  <c:v>1874.3396158028272</c:v>
                </c:pt>
                <c:pt idx="20">
                  <c:v>2022.9929322218195</c:v>
                </c:pt>
                <c:pt idx="21">
                  <c:v>3286.6739186739187</c:v>
                </c:pt>
                <c:pt idx="22">
                  <c:v>2419</c:v>
                </c:pt>
                <c:pt idx="23">
                  <c:v>4406</c:v>
                </c:pt>
                <c:pt idx="24">
                  <c:v>4004.5536838640292</c:v>
                </c:pt>
                <c:pt idx="25">
                  <c:v>3842.7645364426971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6-4D4E-9AC1-776F8BAA2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304256"/>
        <c:axId val="44305792"/>
      </c:barChart>
      <c:catAx>
        <c:axId val="4430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05792"/>
        <c:crosses val="autoZero"/>
        <c:auto val="1"/>
        <c:lblAlgn val="ctr"/>
        <c:lblOffset val="100"/>
        <c:noMultiLvlLbl val="0"/>
      </c:catAx>
      <c:valAx>
        <c:axId val="44305792"/>
        <c:scaling>
          <c:orientation val="minMax"/>
          <c:max val="45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0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prinosi "I" grupe zrenja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detaljno!$D$39:$D$63</c:f>
              <c:strCache>
                <c:ptCount val="25"/>
                <c:pt idx="0">
                  <c:v>ravnica</c:v>
                </c:pt>
                <c:pt idx="1">
                  <c:v>novosađanka</c:v>
                </c:pt>
                <c:pt idx="2">
                  <c:v>balkan</c:v>
                </c:pt>
                <c:pt idx="3">
                  <c:v>ana</c:v>
                </c:pt>
                <c:pt idx="4">
                  <c:v>sava</c:v>
                </c:pt>
                <c:pt idx="5">
                  <c:v>zvezda</c:v>
                </c:pt>
                <c:pt idx="6">
                  <c:v>tea</c:v>
                </c:pt>
                <c:pt idx="7">
                  <c:v>diva</c:v>
                </c:pt>
                <c:pt idx="8">
                  <c:v>NS-L-210-287</c:v>
                </c:pt>
                <c:pt idx="9">
                  <c:v>NS-L-210-284</c:v>
                </c:pt>
                <c:pt idx="10">
                  <c:v>victoria(NS-L-410-030)</c:v>
                </c:pt>
                <c:pt idx="11">
                  <c:v>iskra (NS-L-210-284)</c:v>
                </c:pt>
                <c:pt idx="12">
                  <c:v>NS-L-210-306</c:v>
                </c:pt>
                <c:pt idx="13">
                  <c:v>NS-L-210-323</c:v>
                </c:pt>
                <c:pt idx="14">
                  <c:v>NS-L-110-258</c:v>
                </c:pt>
                <c:pt idx="15">
                  <c:v>NS-L-410-027</c:v>
                </c:pt>
                <c:pt idx="16">
                  <c:v>NS-L-201-337</c:v>
                </c:pt>
                <c:pt idx="17">
                  <c:v>NS-L-404-266</c:v>
                </c:pt>
                <c:pt idx="18">
                  <c:v>maximus</c:v>
                </c:pt>
                <c:pt idx="19">
                  <c:v>optimus</c:v>
                </c:pt>
                <c:pt idx="20">
                  <c:v>apolo</c:v>
                </c:pt>
                <c:pt idx="21">
                  <c:v>NS-L-210391</c:v>
                </c:pt>
                <c:pt idx="22">
                  <c:v>vulkan</c:v>
                </c:pt>
                <c:pt idx="23">
                  <c:v>laura</c:v>
                </c:pt>
                <c:pt idx="24">
                  <c:v>galeb</c:v>
                </c:pt>
              </c:strCache>
            </c:strRef>
          </c:cat>
          <c:val>
            <c:numRef>
              <c:f>detaljno!$AB$39:$AB$63</c:f>
              <c:numCache>
                <c:formatCode>#,##0</c:formatCode>
                <c:ptCount val="25"/>
                <c:pt idx="0">
                  <c:v>2666.375</c:v>
                </c:pt>
                <c:pt idx="1">
                  <c:v>2985</c:v>
                </c:pt>
                <c:pt idx="2">
                  <c:v>2563.5974674514</c:v>
                </c:pt>
                <c:pt idx="3">
                  <c:v>3045.5333333333333</c:v>
                </c:pt>
                <c:pt idx="4">
                  <c:v>2817.5295098160268</c:v>
                </c:pt>
                <c:pt idx="5">
                  <c:v>2484.6666666666665</c:v>
                </c:pt>
                <c:pt idx="6">
                  <c:v>2455.6666666666665</c:v>
                </c:pt>
                <c:pt idx="7">
                  <c:v>2309.0833333333335</c:v>
                </c:pt>
                <c:pt idx="8">
                  <c:v>2089.6999999999998</c:v>
                </c:pt>
                <c:pt idx="9">
                  <c:v>2589.6999999999998</c:v>
                </c:pt>
                <c:pt idx="10">
                  <c:v>2501.929740885118</c:v>
                </c:pt>
                <c:pt idx="11">
                  <c:v>2169.8668883283653</c:v>
                </c:pt>
                <c:pt idx="12">
                  <c:v>1658</c:v>
                </c:pt>
                <c:pt idx="13">
                  <c:v>1756</c:v>
                </c:pt>
                <c:pt idx="14">
                  <c:v>1641</c:v>
                </c:pt>
                <c:pt idx="15">
                  <c:v>1600</c:v>
                </c:pt>
                <c:pt idx="16">
                  <c:v>2653.2905296950239</c:v>
                </c:pt>
                <c:pt idx="17">
                  <c:v>2567.5590460903468</c:v>
                </c:pt>
                <c:pt idx="18">
                  <c:v>3503.023862806293</c:v>
                </c:pt>
                <c:pt idx="19">
                  <c:v>2125.5</c:v>
                </c:pt>
                <c:pt idx="20">
                  <c:v>3852.1826255017863</c:v>
                </c:pt>
                <c:pt idx="21">
                  <c:v>1832</c:v>
                </c:pt>
                <c:pt idx="22">
                  <c:v>3984.4962288456541</c:v>
                </c:pt>
                <c:pt idx="23">
                  <c:v>0</c:v>
                </c:pt>
                <c:pt idx="24">
                  <c:v>3449.3399968840586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9-4026-A063-00FEF793D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325504"/>
        <c:axId val="44335488"/>
      </c:barChart>
      <c:catAx>
        <c:axId val="4432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35488"/>
        <c:crosses val="autoZero"/>
        <c:auto val="1"/>
        <c:lblAlgn val="ctr"/>
        <c:lblOffset val="100"/>
        <c:noMultiLvlLbl val="0"/>
      </c:catAx>
      <c:valAx>
        <c:axId val="44335488"/>
        <c:scaling>
          <c:orientation val="minMax"/>
          <c:max val="40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2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prinosi "II" grupe zrenja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detaljno!$D$65:$D$80</c:f>
              <c:strCache>
                <c:ptCount val="16"/>
                <c:pt idx="0">
                  <c:v>vojvođanka</c:v>
                </c:pt>
                <c:pt idx="1">
                  <c:v>venera</c:v>
                </c:pt>
                <c:pt idx="2">
                  <c:v>NS-L-120-202</c:v>
                </c:pt>
                <c:pt idx="3">
                  <c:v>mima</c:v>
                </c:pt>
                <c:pt idx="4">
                  <c:v>NS-L-220-293</c:v>
                </c:pt>
                <c:pt idx="5">
                  <c:v>trijumf (NS-L-220-288)</c:v>
                </c:pt>
                <c:pt idx="6">
                  <c:v>NS-L-130-202</c:v>
                </c:pt>
                <c:pt idx="7">
                  <c:v>rubin</c:v>
                </c:pt>
                <c:pt idx="8">
                  <c:v>Idila</c:v>
                </c:pt>
                <c:pt idx="9">
                  <c:v>NS-L-414-274</c:v>
                </c:pt>
                <c:pt idx="10">
                  <c:v>NS-L-401-045</c:v>
                </c:pt>
                <c:pt idx="11">
                  <c:v>zita (NS-L-420-073)</c:v>
                </c:pt>
                <c:pt idx="12">
                  <c:v>sirius</c:v>
                </c:pt>
                <c:pt idx="13">
                  <c:v>lidija</c:v>
                </c:pt>
                <c:pt idx="14">
                  <c:v>lana</c:v>
                </c:pt>
                <c:pt idx="15">
                  <c:v>nena</c:v>
                </c:pt>
              </c:strCache>
            </c:strRef>
          </c:cat>
          <c:val>
            <c:numRef>
              <c:f>detaljno!$AB$65:$AB$80</c:f>
              <c:numCache>
                <c:formatCode>#,##0</c:formatCode>
                <c:ptCount val="16"/>
                <c:pt idx="0">
                  <c:v>2176.9879958725064</c:v>
                </c:pt>
                <c:pt idx="1">
                  <c:v>2225.3000000000002</c:v>
                </c:pt>
                <c:pt idx="2">
                  <c:v>2502.9499999999998</c:v>
                </c:pt>
                <c:pt idx="3">
                  <c:v>2690.6333333333332</c:v>
                </c:pt>
                <c:pt idx="4">
                  <c:v>2473.5</c:v>
                </c:pt>
                <c:pt idx="5">
                  <c:v>2621.5666666666666</c:v>
                </c:pt>
                <c:pt idx="6">
                  <c:v>2335.5</c:v>
                </c:pt>
                <c:pt idx="7">
                  <c:v>2350.1445376224328</c:v>
                </c:pt>
                <c:pt idx="8">
                  <c:v>1804.2257356875336</c:v>
                </c:pt>
                <c:pt idx="9">
                  <c:v>2613.8213712451279</c:v>
                </c:pt>
                <c:pt idx="10">
                  <c:v>2570.7406558128869</c:v>
                </c:pt>
                <c:pt idx="11">
                  <c:v>2231</c:v>
                </c:pt>
                <c:pt idx="12">
                  <c:v>2080</c:v>
                </c:pt>
                <c:pt idx="13">
                  <c:v>2685.6</c:v>
                </c:pt>
                <c:pt idx="14">
                  <c:v>2149.1</c:v>
                </c:pt>
                <c:pt idx="15">
                  <c:v>1617.2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2-4E27-86DB-12F66560C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363776"/>
        <c:axId val="44365312"/>
      </c:barChart>
      <c:catAx>
        <c:axId val="4436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65312"/>
        <c:crosses val="autoZero"/>
        <c:auto val="1"/>
        <c:lblAlgn val="ctr"/>
        <c:lblOffset val="100"/>
        <c:noMultiLvlLbl val="0"/>
      </c:catAx>
      <c:valAx>
        <c:axId val="44365312"/>
        <c:scaling>
          <c:orientation val="minMax"/>
          <c:max val="30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6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prinos po gz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detaljno!$AD$2:$AD$5</c:f>
              <c:strCache>
                <c:ptCount val="4"/>
                <c:pt idx="0">
                  <c:v>OO</c:v>
                </c:pt>
                <c:pt idx="1">
                  <c:v>O </c:v>
                </c:pt>
                <c:pt idx="2">
                  <c:v>I</c:v>
                </c:pt>
                <c:pt idx="3">
                  <c:v>II</c:v>
                </c:pt>
              </c:strCache>
            </c:strRef>
          </c:cat>
          <c:val>
            <c:numRef>
              <c:f>detaljno!$AE$2:$AE$5</c:f>
              <c:numCache>
                <c:formatCode>#,##0.0</c:formatCode>
                <c:ptCount val="4"/>
                <c:pt idx="0">
                  <c:v>2806</c:v>
                </c:pt>
                <c:pt idx="1">
                  <c:v>2993</c:v>
                </c:pt>
                <c:pt idx="2">
                  <c:v>2943</c:v>
                </c:pt>
                <c:pt idx="3">
                  <c:v>2335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9-4719-A5D5-C7F788D05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753472"/>
        <c:axId val="45755008"/>
      </c:barChart>
      <c:catAx>
        <c:axId val="4575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55008"/>
        <c:crosses val="autoZero"/>
        <c:auto val="1"/>
        <c:lblAlgn val="ctr"/>
        <c:lblOffset val="100"/>
        <c:noMultiLvlLbl val="0"/>
      </c:catAx>
      <c:valAx>
        <c:axId val="45755008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5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prinosi u makro ogledima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detaljno!$AG$2:$AH$18</c:f>
              <c:multiLvlStrCache>
                <c:ptCount val="17"/>
                <c:lvl>
                  <c:pt idx="0">
                    <c:v>aleksandrovac</c:v>
                  </c:pt>
                  <c:pt idx="1">
                    <c:v>aleksandrovac</c:v>
                  </c:pt>
                  <c:pt idx="2">
                    <c:v>aleksandrovac</c:v>
                  </c:pt>
                  <c:pt idx="3">
                    <c:v>cerovljani</c:v>
                  </c:pt>
                  <c:pt idx="4">
                    <c:v>aleksandrovac</c:v>
                  </c:pt>
                  <c:pt idx="5">
                    <c:v>aleksandrovac</c:v>
                  </c:pt>
                  <c:pt idx="6">
                    <c:v>dušanovo</c:v>
                  </c:pt>
                  <c:pt idx="7">
                    <c:v>bijeljina</c:v>
                  </c:pt>
                  <c:pt idx="8">
                    <c:v>bijeljina</c:v>
                  </c:pt>
                  <c:pt idx="9">
                    <c:v>bijeljina</c:v>
                  </c:pt>
                  <c:pt idx="10">
                    <c:v>draksenić</c:v>
                  </c:pt>
                  <c:pt idx="11">
                    <c:v>bijeljina</c:v>
                  </c:pt>
                  <c:pt idx="12">
                    <c:v>Sitneši</c:v>
                  </c:pt>
                  <c:pt idx="13">
                    <c:v>draksenić</c:v>
                  </c:pt>
                  <c:pt idx="14">
                    <c:v>kladari</c:v>
                  </c:pt>
                  <c:pt idx="15">
                    <c:v>štrpci</c:v>
                  </c:pt>
                  <c:pt idx="16">
                    <c:v>draksenić</c:v>
                  </c:pt>
                </c:lvl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2016</c:v>
                  </c:pt>
                  <c:pt idx="11">
                    <c:v>2017</c:v>
                  </c:pt>
                  <c:pt idx="14">
                    <c:v>2018</c:v>
                  </c:pt>
                </c:lvl>
              </c:multiLvlStrCache>
            </c:multiLvlStrRef>
          </c:cat>
          <c:val>
            <c:numRef>
              <c:f>detaljno!$AI$2:$AI$18</c:f>
              <c:numCache>
                <c:formatCode>#,##0</c:formatCode>
                <c:ptCount val="17"/>
                <c:pt idx="0">
                  <c:v>3933.625</c:v>
                </c:pt>
                <c:pt idx="1">
                  <c:v>2159.7916666666665</c:v>
                </c:pt>
                <c:pt idx="2">
                  <c:v>2347.1166666666668</c:v>
                </c:pt>
                <c:pt idx="3">
                  <c:v>2284.5333333333338</c:v>
                </c:pt>
                <c:pt idx="4">
                  <c:v>2463.2851851851851</c:v>
                </c:pt>
                <c:pt idx="5">
                  <c:v>1850.4761904761904</c:v>
                </c:pt>
                <c:pt idx="6">
                  <c:v>2350.7623962959592</c:v>
                </c:pt>
                <c:pt idx="7">
                  <c:v>2258.181818181818</c:v>
                </c:pt>
                <c:pt idx="8">
                  <c:v>2175.5652173913045</c:v>
                </c:pt>
                <c:pt idx="9">
                  <c:v>3299.9166666666665</c:v>
                </c:pt>
                <c:pt idx="10">
                  <c:v>4439.25</c:v>
                </c:pt>
                <c:pt idx="11">
                  <c:v>1689.5</c:v>
                </c:pt>
                <c:pt idx="12">
                  <c:v>4133.125</c:v>
                </c:pt>
                <c:pt idx="13">
                  <c:v>3549.625</c:v>
                </c:pt>
                <c:pt idx="14">
                  <c:v>3667</c:v>
                </c:pt>
                <c:pt idx="15">
                  <c:v>3451</c:v>
                </c:pt>
                <c:pt idx="16">
                  <c:v>4607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6-49E2-B603-F42D076F4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767296"/>
        <c:axId val="45781376"/>
      </c:barChart>
      <c:catAx>
        <c:axId val="4576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81376"/>
        <c:crosses val="autoZero"/>
        <c:auto val="1"/>
        <c:lblAlgn val="ctr"/>
        <c:lblOffset val="100"/>
        <c:noMultiLvlLbl val="0"/>
      </c:catAx>
      <c:valAx>
        <c:axId val="45781376"/>
        <c:scaling>
          <c:orientation val="minMax"/>
          <c:max val="45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6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prinosi u demo ogledima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detaljno!$AK$2:$AL$7</c:f>
              <c:multiLvlStrCache>
                <c:ptCount val="6"/>
                <c:lvl>
                  <c:pt idx="0">
                    <c:v>zoran kecman - karajzovci</c:v>
                  </c:pt>
                  <c:pt idx="1">
                    <c:v>momo vidović - nova topola</c:v>
                  </c:pt>
                  <c:pt idx="2">
                    <c:v>mišo petrović - bijeljina</c:v>
                  </c:pt>
                  <c:pt idx="3">
                    <c:v>svetozar evđević - šamac</c:v>
                  </c:pt>
                  <c:pt idx="4">
                    <c:v>dragiša sakić - bijeljina</c:v>
                  </c:pt>
                  <c:pt idx="5">
                    <c:v>svetozar evđević - šamac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4">
                    <c:v>2015</c:v>
                  </c:pt>
                  <c:pt idx="5">
                    <c:v>2016</c:v>
                  </c:pt>
                </c:lvl>
              </c:multiLvlStrCache>
            </c:multiLvlStrRef>
          </c:cat>
          <c:val>
            <c:numRef>
              <c:f>detaljno!$AM$2:$AM$7</c:f>
              <c:numCache>
                <c:formatCode>#,##0</c:formatCode>
                <c:ptCount val="6"/>
                <c:pt idx="0">
                  <c:v>3921.4</c:v>
                </c:pt>
                <c:pt idx="1">
                  <c:v>3281.2</c:v>
                </c:pt>
                <c:pt idx="2">
                  <c:v>3478.3</c:v>
                </c:pt>
                <c:pt idx="3">
                  <c:v>4020</c:v>
                </c:pt>
                <c:pt idx="4">
                  <c:v>2611</c:v>
                </c:pt>
                <c:pt idx="5">
                  <c:v>4111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4-4A5E-8AEB-886562562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5796352"/>
        <c:axId val="64344832"/>
      </c:barChart>
      <c:catAx>
        <c:axId val="4579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44832"/>
        <c:crosses val="autoZero"/>
        <c:auto val="1"/>
        <c:lblAlgn val="ctr"/>
        <c:lblOffset val="100"/>
        <c:noMultiLvlLbl val="0"/>
      </c:catAx>
      <c:valAx>
        <c:axId val="64344832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9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prinos po institutima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detaljno!$AO$2:$AO$7</c:f>
              <c:strCache>
                <c:ptCount val="6"/>
                <c:pt idx="0">
                  <c:v>ns</c:v>
                </c:pt>
                <c:pt idx="1">
                  <c:v>bc</c:v>
                </c:pt>
                <c:pt idx="2">
                  <c:v>zp</c:v>
                </c:pt>
                <c:pt idx="3">
                  <c:v>bl</c:v>
                </c:pt>
                <c:pt idx="4">
                  <c:v>delta</c:v>
                </c:pt>
                <c:pt idx="5">
                  <c:v>raiffeisen</c:v>
                </c:pt>
              </c:strCache>
            </c:strRef>
          </c:cat>
          <c:val>
            <c:numRef>
              <c:f>detaljno!$AP$2:$AP$7</c:f>
              <c:numCache>
                <c:formatCode>#,##0</c:formatCode>
                <c:ptCount val="6"/>
                <c:pt idx="0">
                  <c:v>2838</c:v>
                </c:pt>
                <c:pt idx="1">
                  <c:v>2006</c:v>
                </c:pt>
                <c:pt idx="2">
                  <c:v>2294</c:v>
                </c:pt>
                <c:pt idx="3">
                  <c:v>2784</c:v>
                </c:pt>
                <c:pt idx="4">
                  <c:v>3376</c:v>
                </c:pt>
                <c:pt idx="5">
                  <c:v>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3-4CD9-B092-3B03A431B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0540672"/>
        <c:axId val="150542208"/>
      </c:barChart>
      <c:catAx>
        <c:axId val="15054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42208"/>
        <c:crosses val="autoZero"/>
        <c:auto val="1"/>
        <c:lblAlgn val="ctr"/>
        <c:lblOffset val="100"/>
        <c:noMultiLvlLbl val="0"/>
      </c:catAx>
      <c:valAx>
        <c:axId val="150542208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4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595309</xdr:colOff>
      <xdr:row>4</xdr:row>
      <xdr:rowOff>140492</xdr:rowOff>
    </xdr:from>
    <xdr:to>
      <xdr:col>51</xdr:col>
      <xdr:colOff>339586</xdr:colOff>
      <xdr:row>26</xdr:row>
      <xdr:rowOff>33617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465337</xdr:colOff>
      <xdr:row>72</xdr:row>
      <xdr:rowOff>20783</xdr:rowOff>
    </xdr:from>
    <xdr:to>
      <xdr:col>36</xdr:col>
      <xdr:colOff>279566</xdr:colOff>
      <xdr:row>88</xdr:row>
      <xdr:rowOff>159575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476250</xdr:colOff>
      <xdr:row>90</xdr:row>
      <xdr:rowOff>125248</xdr:rowOff>
    </xdr:from>
    <xdr:to>
      <xdr:col>41</xdr:col>
      <xdr:colOff>47625</xdr:colOff>
      <xdr:row>108</xdr:row>
      <xdr:rowOff>88446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62467</xdr:colOff>
      <xdr:row>71</xdr:row>
      <xdr:rowOff>162359</xdr:rowOff>
    </xdr:from>
    <xdr:to>
      <xdr:col>52</xdr:col>
      <xdr:colOff>356876</xdr:colOff>
      <xdr:row>88</xdr:row>
      <xdr:rowOff>157843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319768</xdr:colOff>
      <xdr:row>90</xdr:row>
      <xdr:rowOff>119063</xdr:rowOff>
    </xdr:from>
    <xdr:to>
      <xdr:col>55</xdr:col>
      <xdr:colOff>587376</xdr:colOff>
      <xdr:row>108</xdr:row>
      <xdr:rowOff>83003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476250</xdr:colOff>
      <xdr:row>54</xdr:row>
      <xdr:rowOff>14780</xdr:rowOff>
    </xdr:from>
    <xdr:to>
      <xdr:col>36</xdr:col>
      <xdr:colOff>186170</xdr:colOff>
      <xdr:row>70</xdr:row>
      <xdr:rowOff>29130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502463</xdr:colOff>
      <xdr:row>28</xdr:row>
      <xdr:rowOff>0</xdr:rowOff>
    </xdr:from>
    <xdr:to>
      <xdr:col>43</xdr:col>
      <xdr:colOff>522475</xdr:colOff>
      <xdr:row>52</xdr:row>
      <xdr:rowOff>108536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432336</xdr:colOff>
      <xdr:row>28</xdr:row>
      <xdr:rowOff>22412</xdr:rowOff>
    </xdr:from>
    <xdr:to>
      <xdr:col>54</xdr:col>
      <xdr:colOff>528823</xdr:colOff>
      <xdr:row>52</xdr:row>
      <xdr:rowOff>82880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104217</xdr:colOff>
      <xdr:row>53</xdr:row>
      <xdr:rowOff>132608</xdr:rowOff>
    </xdr:from>
    <xdr:to>
      <xdr:col>46</xdr:col>
      <xdr:colOff>335538</xdr:colOff>
      <xdr:row>70</xdr:row>
      <xdr:rowOff>7484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79"/>
  <sheetViews>
    <sheetView zoomScaleNormal="100" workbookViewId="0">
      <selection activeCell="J40" sqref="J40"/>
    </sheetView>
  </sheetViews>
  <sheetFormatPr defaultRowHeight="12.75" x14ac:dyDescent="0.25"/>
  <cols>
    <col min="1" max="1" width="1.7109375" style="69" customWidth="1"/>
    <col min="2" max="2" width="8.5703125" style="69" bestFit="1" customWidth="1"/>
    <col min="3" max="3" width="20.5703125" style="69" bestFit="1" customWidth="1"/>
    <col min="4" max="4" width="6.42578125" style="69" customWidth="1"/>
    <col min="5" max="27" width="12.7109375" style="69" customWidth="1"/>
    <col min="28" max="28" width="10.7109375" style="75" customWidth="1"/>
    <col min="29" max="16384" width="9.140625" style="69"/>
  </cols>
  <sheetData>
    <row r="2" spans="2:28" ht="13.5" thickBot="1" x14ac:dyDescent="0.3"/>
    <row r="3" spans="2:28" ht="15" customHeight="1" x14ac:dyDescent="0.25">
      <c r="B3" s="159" t="s">
        <v>93</v>
      </c>
      <c r="C3" s="160" t="s">
        <v>92</v>
      </c>
      <c r="D3" s="161" t="s">
        <v>59</v>
      </c>
      <c r="E3" s="52">
        <v>2005</v>
      </c>
      <c r="F3" s="57">
        <v>2006</v>
      </c>
      <c r="G3" s="170">
        <v>2007</v>
      </c>
      <c r="H3" s="171"/>
      <c r="I3" s="57">
        <v>2008</v>
      </c>
      <c r="J3" s="52">
        <v>2009</v>
      </c>
      <c r="K3" s="57">
        <v>2010</v>
      </c>
      <c r="L3" s="52">
        <v>2012</v>
      </c>
      <c r="M3" s="159">
        <v>2013</v>
      </c>
      <c r="N3" s="161"/>
      <c r="O3" s="170">
        <v>2014</v>
      </c>
      <c r="P3" s="160"/>
      <c r="Q3" s="171"/>
      <c r="R3" s="57">
        <v>2015</v>
      </c>
      <c r="S3" s="170">
        <v>2016</v>
      </c>
      <c r="T3" s="160"/>
      <c r="U3" s="171"/>
      <c r="V3" s="159">
        <v>2017</v>
      </c>
      <c r="W3" s="160"/>
      <c r="X3" s="161"/>
      <c r="Y3" s="170">
        <v>2018</v>
      </c>
      <c r="Z3" s="160"/>
      <c r="AA3" s="171"/>
      <c r="AB3" s="164" t="s">
        <v>94</v>
      </c>
    </row>
    <row r="4" spans="2:28" x14ac:dyDescent="0.25">
      <c r="B4" s="162"/>
      <c r="C4" s="174"/>
      <c r="D4" s="172"/>
      <c r="E4" s="53" t="s">
        <v>0</v>
      </c>
      <c r="F4" s="58" t="s">
        <v>0</v>
      </c>
      <c r="G4" s="39" t="s">
        <v>0</v>
      </c>
      <c r="H4" s="1" t="s">
        <v>18</v>
      </c>
      <c r="I4" s="58" t="s">
        <v>0</v>
      </c>
      <c r="J4" s="53" t="s">
        <v>0</v>
      </c>
      <c r="K4" s="58" t="s">
        <v>40</v>
      </c>
      <c r="L4" s="53" t="s">
        <v>42</v>
      </c>
      <c r="M4" s="85" t="s">
        <v>42</v>
      </c>
      <c r="N4" s="92" t="s">
        <v>67</v>
      </c>
      <c r="O4" s="39" t="s">
        <v>51</v>
      </c>
      <c r="P4" s="67" t="s">
        <v>42</v>
      </c>
      <c r="Q4" s="1" t="s">
        <v>56</v>
      </c>
      <c r="R4" s="58" t="s">
        <v>42</v>
      </c>
      <c r="S4" s="39" t="s">
        <v>42</v>
      </c>
      <c r="T4" s="67" t="s">
        <v>97</v>
      </c>
      <c r="U4" s="1" t="s">
        <v>56</v>
      </c>
      <c r="V4" s="85" t="s">
        <v>42</v>
      </c>
      <c r="W4" s="89" t="s">
        <v>117</v>
      </c>
      <c r="X4" s="92" t="s">
        <v>97</v>
      </c>
      <c r="Y4" s="39" t="s">
        <v>119</v>
      </c>
      <c r="Z4" s="67" t="s">
        <v>120</v>
      </c>
      <c r="AA4" s="1" t="s">
        <v>97</v>
      </c>
      <c r="AB4" s="165"/>
    </row>
    <row r="5" spans="2:28" ht="13.5" thickBot="1" x14ac:dyDescent="0.3">
      <c r="B5" s="163"/>
      <c r="C5" s="175"/>
      <c r="D5" s="173"/>
      <c r="E5" s="54" t="s">
        <v>91</v>
      </c>
      <c r="F5" s="59" t="s">
        <v>91</v>
      </c>
      <c r="G5" s="40" t="s">
        <v>91</v>
      </c>
      <c r="H5" s="2" t="s">
        <v>91</v>
      </c>
      <c r="I5" s="59" t="s">
        <v>91</v>
      </c>
      <c r="J5" s="54" t="s">
        <v>91</v>
      </c>
      <c r="K5" s="59" t="s">
        <v>91</v>
      </c>
      <c r="L5" s="54" t="s">
        <v>91</v>
      </c>
      <c r="M5" s="86" t="s">
        <v>91</v>
      </c>
      <c r="N5" s="93" t="s">
        <v>68</v>
      </c>
      <c r="O5" s="40" t="s">
        <v>52</v>
      </c>
      <c r="P5" s="68" t="s">
        <v>55</v>
      </c>
      <c r="Q5" s="2" t="s">
        <v>57</v>
      </c>
      <c r="R5" s="59" t="s">
        <v>95</v>
      </c>
      <c r="S5" s="40" t="s">
        <v>91</v>
      </c>
      <c r="T5" s="68" t="s">
        <v>91</v>
      </c>
      <c r="U5" s="2" t="s">
        <v>57</v>
      </c>
      <c r="V5" s="86" t="s">
        <v>91</v>
      </c>
      <c r="W5" s="90" t="s">
        <v>91</v>
      </c>
      <c r="X5" s="93" t="s">
        <v>91</v>
      </c>
      <c r="Y5" s="40" t="s">
        <v>91</v>
      </c>
      <c r="Z5" s="68" t="s">
        <v>91</v>
      </c>
      <c r="AA5" s="2" t="s">
        <v>91</v>
      </c>
      <c r="AB5" s="166"/>
    </row>
    <row r="6" spans="2:28" ht="12.95" customHeight="1" x14ac:dyDescent="0.25">
      <c r="B6" s="159" t="s">
        <v>16</v>
      </c>
      <c r="C6" s="84" t="s">
        <v>1</v>
      </c>
      <c r="D6" s="91" t="s">
        <v>60</v>
      </c>
      <c r="E6" s="127">
        <v>3869</v>
      </c>
      <c r="F6" s="130">
        <v>2479</v>
      </c>
      <c r="G6" s="124">
        <v>2314.6999999999998</v>
      </c>
      <c r="H6" s="134">
        <v>2569.9</v>
      </c>
      <c r="I6" s="132">
        <v>2566.3000000000002</v>
      </c>
      <c r="J6" s="138">
        <v>2359</v>
      </c>
      <c r="K6" s="130">
        <v>2152.9539688292862</v>
      </c>
      <c r="L6" s="127"/>
      <c r="M6" s="140"/>
      <c r="N6" s="141"/>
      <c r="O6" s="124"/>
      <c r="P6" s="5"/>
      <c r="Q6" s="134"/>
      <c r="R6" s="130"/>
      <c r="S6" s="124"/>
      <c r="T6" s="5"/>
      <c r="U6" s="134"/>
      <c r="V6" s="140"/>
      <c r="W6" s="5"/>
      <c r="X6" s="141"/>
      <c r="Y6" s="124"/>
      <c r="Z6" s="5"/>
      <c r="AA6" s="134"/>
      <c r="AB6" s="155">
        <f t="shared" ref="AB6:AB37" si="0">AVERAGE(E6:AA6)</f>
        <v>2615.8362812613268</v>
      </c>
    </row>
    <row r="7" spans="2:28" ht="12.95" customHeight="1" x14ac:dyDescent="0.25">
      <c r="B7" s="162"/>
      <c r="C7" s="89" t="s">
        <v>2</v>
      </c>
      <c r="D7" s="92" t="s">
        <v>62</v>
      </c>
      <c r="E7" s="33">
        <v>3921</v>
      </c>
      <c r="F7" s="61">
        <v>2200</v>
      </c>
      <c r="G7" s="7">
        <v>2508</v>
      </c>
      <c r="H7" s="9">
        <v>2036.5</v>
      </c>
      <c r="I7" s="61"/>
      <c r="J7" s="33"/>
      <c r="K7" s="61"/>
      <c r="L7" s="33"/>
      <c r="M7" s="28"/>
      <c r="N7" s="29"/>
      <c r="O7" s="7"/>
      <c r="P7" s="8"/>
      <c r="Q7" s="9"/>
      <c r="R7" s="61"/>
      <c r="S7" s="7"/>
      <c r="T7" s="8"/>
      <c r="U7" s="9"/>
      <c r="V7" s="28"/>
      <c r="W7" s="8"/>
      <c r="X7" s="29"/>
      <c r="Y7" s="7"/>
      <c r="Z7" s="8"/>
      <c r="AA7" s="9"/>
      <c r="AB7" s="156">
        <f t="shared" si="0"/>
        <v>2666.375</v>
      </c>
    </row>
    <row r="8" spans="2:28" ht="12.95" customHeight="1" x14ac:dyDescent="0.25">
      <c r="B8" s="162"/>
      <c r="C8" s="89" t="s">
        <v>3</v>
      </c>
      <c r="D8" s="92" t="s">
        <v>60</v>
      </c>
      <c r="E8" s="33">
        <v>3776</v>
      </c>
      <c r="F8" s="61">
        <v>2290</v>
      </c>
      <c r="G8" s="7"/>
      <c r="H8" s="9"/>
      <c r="I8" s="61"/>
      <c r="J8" s="33"/>
      <c r="K8" s="61"/>
      <c r="L8" s="33"/>
      <c r="M8" s="28"/>
      <c r="N8" s="29"/>
      <c r="O8" s="7"/>
      <c r="P8" s="8"/>
      <c r="Q8" s="9"/>
      <c r="R8" s="61"/>
      <c r="S8" s="7"/>
      <c r="T8" s="8"/>
      <c r="U8" s="9"/>
      <c r="V8" s="28"/>
      <c r="W8" s="8"/>
      <c r="X8" s="29"/>
      <c r="Y8" s="7"/>
      <c r="Z8" s="8"/>
      <c r="AA8" s="9"/>
      <c r="AB8" s="156">
        <f t="shared" si="0"/>
        <v>3033</v>
      </c>
    </row>
    <row r="9" spans="2:28" ht="12.95" customHeight="1" x14ac:dyDescent="0.25">
      <c r="B9" s="162"/>
      <c r="C9" s="89" t="s">
        <v>4</v>
      </c>
      <c r="D9" s="92" t="s">
        <v>62</v>
      </c>
      <c r="E9" s="33">
        <v>4080</v>
      </c>
      <c r="F9" s="61"/>
      <c r="G9" s="7"/>
      <c r="H9" s="9"/>
      <c r="I9" s="61"/>
      <c r="J9" s="33"/>
      <c r="K9" s="61"/>
      <c r="L9" s="33">
        <v>1890</v>
      </c>
      <c r="M9" s="28"/>
      <c r="N9" s="29"/>
      <c r="O9" s="7"/>
      <c r="P9" s="8"/>
      <c r="Q9" s="9"/>
      <c r="R9" s="61"/>
      <c r="S9" s="7"/>
      <c r="T9" s="8"/>
      <c r="U9" s="9"/>
      <c r="V9" s="28"/>
      <c r="W9" s="8"/>
      <c r="X9" s="29"/>
      <c r="Y9" s="7"/>
      <c r="Z9" s="8"/>
      <c r="AA9" s="9"/>
      <c r="AB9" s="156">
        <f t="shared" si="0"/>
        <v>2985</v>
      </c>
    </row>
    <row r="10" spans="2:28" ht="12.95" customHeight="1" x14ac:dyDescent="0.25">
      <c r="B10" s="162"/>
      <c r="C10" s="89" t="s">
        <v>5</v>
      </c>
      <c r="D10" s="92" t="s">
        <v>60</v>
      </c>
      <c r="E10" s="33">
        <v>4327</v>
      </c>
      <c r="F10" s="61">
        <v>1847</v>
      </c>
      <c r="G10" s="7">
        <v>1982.4</v>
      </c>
      <c r="H10" s="9">
        <v>2111.1999999999998</v>
      </c>
      <c r="I10" s="64">
        <v>2866.3</v>
      </c>
      <c r="J10" s="63">
        <v>1866</v>
      </c>
      <c r="K10" s="61">
        <v>2403.0445813700617</v>
      </c>
      <c r="L10" s="33">
        <v>2370</v>
      </c>
      <c r="M10" s="28">
        <v>2392</v>
      </c>
      <c r="N10" s="29">
        <v>4214</v>
      </c>
      <c r="O10" s="7">
        <v>4210</v>
      </c>
      <c r="P10" s="8">
        <v>3920</v>
      </c>
      <c r="Q10" s="9">
        <v>4000</v>
      </c>
      <c r="R10" s="61">
        <v>2383</v>
      </c>
      <c r="S10" s="7">
        <v>4355</v>
      </c>
      <c r="T10" s="8">
        <v>4557</v>
      </c>
      <c r="U10" s="9">
        <v>4070.67</v>
      </c>
      <c r="V10" s="148">
        <v>2009.8138065470189</v>
      </c>
      <c r="W10" s="11">
        <v>4226.758620689654</v>
      </c>
      <c r="X10" s="149">
        <v>3547.4822112753145</v>
      </c>
      <c r="Y10" s="108">
        <v>3448.7983281086731</v>
      </c>
      <c r="Z10" s="71">
        <v>3972.3286504895705</v>
      </c>
      <c r="AA10" s="104">
        <v>4241.7329796640133</v>
      </c>
      <c r="AB10" s="156">
        <f t="shared" si="0"/>
        <v>3274.8490947019259</v>
      </c>
    </row>
    <row r="11" spans="2:28" ht="12.95" customHeight="1" x14ac:dyDescent="0.25">
      <c r="B11" s="162"/>
      <c r="C11" s="89" t="s">
        <v>6</v>
      </c>
      <c r="D11" s="92" t="s">
        <v>60</v>
      </c>
      <c r="E11" s="33">
        <v>3788</v>
      </c>
      <c r="F11" s="61"/>
      <c r="G11" s="7">
        <v>2520.6999999999998</v>
      </c>
      <c r="H11" s="9">
        <v>2069.6999999999998</v>
      </c>
      <c r="I11" s="64">
        <v>2727.5</v>
      </c>
      <c r="J11" s="33"/>
      <c r="K11" s="61"/>
      <c r="L11" s="33"/>
      <c r="M11" s="28"/>
      <c r="N11" s="29"/>
      <c r="O11" s="7"/>
      <c r="P11" s="8"/>
      <c r="Q11" s="9"/>
      <c r="R11" s="61"/>
      <c r="S11" s="7"/>
      <c r="T11" s="8"/>
      <c r="U11" s="9"/>
      <c r="V11" s="28"/>
      <c r="W11" s="8"/>
      <c r="X11" s="29"/>
      <c r="Y11" s="7"/>
      <c r="Z11" s="8"/>
      <c r="AA11" s="9"/>
      <c r="AB11" s="156">
        <f t="shared" si="0"/>
        <v>2776.4749999999999</v>
      </c>
    </row>
    <row r="12" spans="2:28" ht="12.95" customHeight="1" x14ac:dyDescent="0.25">
      <c r="B12" s="162"/>
      <c r="C12" s="89" t="s">
        <v>7</v>
      </c>
      <c r="D12" s="92" t="s">
        <v>62</v>
      </c>
      <c r="E12" s="33">
        <v>3681</v>
      </c>
      <c r="F12" s="61"/>
      <c r="G12" s="7">
        <v>2072.1999999999998</v>
      </c>
      <c r="H12" s="9">
        <v>2398.1999999999998</v>
      </c>
      <c r="I12" s="64">
        <v>2645.6</v>
      </c>
      <c r="J12" s="63">
        <v>2340</v>
      </c>
      <c r="K12" s="61">
        <v>2555.3772070625996</v>
      </c>
      <c r="L12" s="33">
        <v>2490</v>
      </c>
      <c r="M12" s="28">
        <v>2003</v>
      </c>
      <c r="N12" s="29"/>
      <c r="O12" s="7"/>
      <c r="P12" s="8"/>
      <c r="Q12" s="9"/>
      <c r="R12" s="61">
        <v>2887</v>
      </c>
      <c r="S12" s="7"/>
      <c r="T12" s="8"/>
      <c r="U12" s="9"/>
      <c r="V12" s="28"/>
      <c r="W12" s="8"/>
      <c r="X12" s="29"/>
      <c r="Y12" s="7"/>
      <c r="Z12" s="8"/>
      <c r="AA12" s="9"/>
      <c r="AB12" s="156">
        <f t="shared" si="0"/>
        <v>2563.5974674514</v>
      </c>
    </row>
    <row r="13" spans="2:28" ht="12.95" customHeight="1" x14ac:dyDescent="0.25">
      <c r="B13" s="162"/>
      <c r="C13" s="89" t="s">
        <v>8</v>
      </c>
      <c r="D13" s="92" t="s">
        <v>62</v>
      </c>
      <c r="E13" s="33">
        <v>4027</v>
      </c>
      <c r="F13" s="61">
        <v>2693</v>
      </c>
      <c r="G13" s="7"/>
      <c r="H13" s="9"/>
      <c r="I13" s="64">
        <v>2416.6</v>
      </c>
      <c r="J13" s="33"/>
      <c r="K13" s="61"/>
      <c r="L13" s="33"/>
      <c r="M13" s="28"/>
      <c r="N13" s="29"/>
      <c r="O13" s="7"/>
      <c r="P13" s="8"/>
      <c r="Q13" s="9"/>
      <c r="R13" s="61"/>
      <c r="S13" s="7"/>
      <c r="T13" s="8"/>
      <c r="U13" s="9"/>
      <c r="V13" s="28"/>
      <c r="W13" s="8"/>
      <c r="X13" s="29"/>
      <c r="Y13" s="7"/>
      <c r="Z13" s="8"/>
      <c r="AA13" s="9"/>
      <c r="AB13" s="156">
        <f t="shared" si="0"/>
        <v>3045.5333333333333</v>
      </c>
    </row>
    <row r="14" spans="2:28" ht="12.95" customHeight="1" x14ac:dyDescent="0.25">
      <c r="B14" s="162"/>
      <c r="C14" s="89" t="s">
        <v>13</v>
      </c>
      <c r="D14" s="92" t="s">
        <v>60</v>
      </c>
      <c r="E14" s="33"/>
      <c r="F14" s="61">
        <v>2074</v>
      </c>
      <c r="G14" s="7">
        <v>1592.9</v>
      </c>
      <c r="H14" s="9">
        <v>2177.3000000000002</v>
      </c>
      <c r="I14" s="61"/>
      <c r="J14" s="33"/>
      <c r="K14" s="61"/>
      <c r="L14" s="33"/>
      <c r="M14" s="28"/>
      <c r="N14" s="29"/>
      <c r="O14" s="7"/>
      <c r="P14" s="8"/>
      <c r="Q14" s="9"/>
      <c r="R14" s="61"/>
      <c r="S14" s="7"/>
      <c r="T14" s="8"/>
      <c r="U14" s="9"/>
      <c r="V14" s="28"/>
      <c r="W14" s="8"/>
      <c r="X14" s="29"/>
      <c r="Y14" s="7"/>
      <c r="Z14" s="8"/>
      <c r="AA14" s="9"/>
      <c r="AB14" s="156">
        <f t="shared" si="0"/>
        <v>1948.0666666666668</v>
      </c>
    </row>
    <row r="15" spans="2:28" ht="12.95" customHeight="1" x14ac:dyDescent="0.25">
      <c r="B15" s="162"/>
      <c r="C15" s="89" t="s">
        <v>14</v>
      </c>
      <c r="D15" s="92" t="s">
        <v>62</v>
      </c>
      <c r="E15" s="33"/>
      <c r="F15" s="61">
        <v>2660</v>
      </c>
      <c r="G15" s="7">
        <v>1920.3</v>
      </c>
      <c r="H15" s="9">
        <v>2182.4</v>
      </c>
      <c r="I15" s="64">
        <v>2936.8</v>
      </c>
      <c r="J15" s="63">
        <v>2189</v>
      </c>
      <c r="K15" s="61">
        <v>2307.3836276083471</v>
      </c>
      <c r="L15" s="33">
        <v>2560</v>
      </c>
      <c r="M15" s="28">
        <v>2111</v>
      </c>
      <c r="N15" s="29">
        <v>3923</v>
      </c>
      <c r="O15" s="7">
        <v>3282</v>
      </c>
      <c r="P15" s="8">
        <v>3140</v>
      </c>
      <c r="Q15" s="9">
        <v>4100</v>
      </c>
      <c r="R15" s="61">
        <v>3316</v>
      </c>
      <c r="S15" s="7"/>
      <c r="T15" s="8"/>
      <c r="U15" s="9"/>
      <c r="V15" s="28"/>
      <c r="W15" s="8"/>
      <c r="X15" s="29"/>
      <c r="Y15" s="7"/>
      <c r="Z15" s="8"/>
      <c r="AA15" s="9"/>
      <c r="AB15" s="156">
        <f t="shared" si="0"/>
        <v>2817.5295098160268</v>
      </c>
    </row>
    <row r="16" spans="2:28" ht="12.95" customHeight="1" x14ac:dyDescent="0.25">
      <c r="B16" s="162"/>
      <c r="C16" s="89" t="s">
        <v>15</v>
      </c>
      <c r="D16" s="92" t="s">
        <v>62</v>
      </c>
      <c r="E16" s="33"/>
      <c r="F16" s="61">
        <v>2662</v>
      </c>
      <c r="G16" s="7">
        <v>2271.4</v>
      </c>
      <c r="H16" s="9">
        <v>2520.6</v>
      </c>
      <c r="I16" s="61"/>
      <c r="J16" s="33"/>
      <c r="K16" s="61"/>
      <c r="L16" s="33"/>
      <c r="M16" s="28"/>
      <c r="N16" s="29"/>
      <c r="O16" s="7"/>
      <c r="P16" s="8"/>
      <c r="Q16" s="9"/>
      <c r="R16" s="61"/>
      <c r="S16" s="7"/>
      <c r="T16" s="8"/>
      <c r="U16" s="9"/>
      <c r="V16" s="28"/>
      <c r="W16" s="8"/>
      <c r="X16" s="29"/>
      <c r="Y16" s="7"/>
      <c r="Z16" s="8"/>
      <c r="AA16" s="9"/>
      <c r="AB16" s="156">
        <f t="shared" si="0"/>
        <v>2484.6666666666665</v>
      </c>
    </row>
    <row r="17" spans="2:28" ht="12.95" customHeight="1" x14ac:dyDescent="0.25">
      <c r="B17" s="162"/>
      <c r="C17" s="89" t="s">
        <v>19</v>
      </c>
      <c r="D17" s="92" t="s">
        <v>60</v>
      </c>
      <c r="E17" s="33"/>
      <c r="F17" s="61"/>
      <c r="G17" s="7">
        <v>2039.9</v>
      </c>
      <c r="H17" s="9">
        <v>3037.1</v>
      </c>
      <c r="I17" s="64">
        <v>2451.1999999999998</v>
      </c>
      <c r="J17" s="33"/>
      <c r="K17" s="61"/>
      <c r="L17" s="33"/>
      <c r="M17" s="28"/>
      <c r="N17" s="29"/>
      <c r="O17" s="7"/>
      <c r="P17" s="8"/>
      <c r="Q17" s="9"/>
      <c r="R17" s="61"/>
      <c r="S17" s="7"/>
      <c r="T17" s="8"/>
      <c r="U17" s="9"/>
      <c r="V17" s="28"/>
      <c r="W17" s="8"/>
      <c r="X17" s="29"/>
      <c r="Y17" s="7"/>
      <c r="Z17" s="8"/>
      <c r="AA17" s="9"/>
      <c r="AB17" s="156">
        <f t="shared" si="0"/>
        <v>2509.4</v>
      </c>
    </row>
    <row r="18" spans="2:28" ht="12.95" customHeight="1" x14ac:dyDescent="0.25">
      <c r="B18" s="162"/>
      <c r="C18" s="89" t="s">
        <v>20</v>
      </c>
      <c r="D18" s="92" t="s">
        <v>60</v>
      </c>
      <c r="E18" s="33"/>
      <c r="F18" s="61"/>
      <c r="G18" s="7">
        <v>2087.4</v>
      </c>
      <c r="H18" s="9">
        <v>1838.3</v>
      </c>
      <c r="I18" s="64">
        <v>2726.1</v>
      </c>
      <c r="J18" s="63">
        <v>2067</v>
      </c>
      <c r="K18" s="61"/>
      <c r="L18" s="33">
        <v>2210</v>
      </c>
      <c r="M18" s="28">
        <v>2601</v>
      </c>
      <c r="N18" s="29">
        <v>3997</v>
      </c>
      <c r="O18" s="7">
        <v>3755</v>
      </c>
      <c r="P18" s="8">
        <v>3560</v>
      </c>
      <c r="Q18" s="9">
        <v>3800</v>
      </c>
      <c r="R18" s="61">
        <v>2645</v>
      </c>
      <c r="S18" s="7">
        <v>2582</v>
      </c>
      <c r="T18" s="8">
        <v>4595</v>
      </c>
      <c r="U18" s="9">
        <v>3949.7</v>
      </c>
      <c r="V18" s="148">
        <v>2140.8886200174766</v>
      </c>
      <c r="W18" s="11">
        <v>4200.8275862068967</v>
      </c>
      <c r="X18" s="149">
        <v>3326.559934318555</v>
      </c>
      <c r="Y18" s="144"/>
      <c r="Z18" s="11"/>
      <c r="AA18" s="110"/>
      <c r="AB18" s="156">
        <f t="shared" si="0"/>
        <v>3063.6338906201722</v>
      </c>
    </row>
    <row r="19" spans="2:28" ht="12.95" customHeight="1" x14ac:dyDescent="0.25">
      <c r="B19" s="162"/>
      <c r="C19" s="89" t="s">
        <v>22</v>
      </c>
      <c r="D19" s="92" t="s">
        <v>62</v>
      </c>
      <c r="E19" s="33"/>
      <c r="F19" s="61"/>
      <c r="G19" s="7">
        <v>2511.5</v>
      </c>
      <c r="H19" s="9">
        <v>2335.6999999999998</v>
      </c>
      <c r="I19" s="64">
        <v>2519.8000000000002</v>
      </c>
      <c r="J19" s="33"/>
      <c r="K19" s="61"/>
      <c r="L19" s="33"/>
      <c r="M19" s="28"/>
      <c r="N19" s="29"/>
      <c r="O19" s="7"/>
      <c r="P19" s="8"/>
      <c r="Q19" s="9"/>
      <c r="R19" s="61"/>
      <c r="S19" s="7"/>
      <c r="T19" s="8"/>
      <c r="U19" s="9"/>
      <c r="V19" s="28"/>
      <c r="W19" s="8"/>
      <c r="X19" s="29"/>
      <c r="Y19" s="7"/>
      <c r="Z19" s="8"/>
      <c r="AA19" s="9"/>
      <c r="AB19" s="156">
        <f t="shared" si="0"/>
        <v>2455.6666666666665</v>
      </c>
    </row>
    <row r="20" spans="2:28" ht="12.95" customHeight="1" x14ac:dyDescent="0.25">
      <c r="B20" s="162"/>
      <c r="C20" s="89" t="s">
        <v>23</v>
      </c>
      <c r="D20" s="92" t="s">
        <v>62</v>
      </c>
      <c r="E20" s="33"/>
      <c r="F20" s="61"/>
      <c r="G20" s="7">
        <v>2208</v>
      </c>
      <c r="H20" s="9">
        <v>2810</v>
      </c>
      <c r="I20" s="64">
        <v>2502.5</v>
      </c>
      <c r="J20" s="63">
        <v>1952</v>
      </c>
      <c r="K20" s="61"/>
      <c r="L20" s="33">
        <v>2200</v>
      </c>
      <c r="M20" s="28">
        <v>2182</v>
      </c>
      <c r="N20" s="29"/>
      <c r="O20" s="7"/>
      <c r="P20" s="8"/>
      <c r="Q20" s="9"/>
      <c r="R20" s="61"/>
      <c r="S20" s="7"/>
      <c r="T20" s="8"/>
      <c r="U20" s="9"/>
      <c r="V20" s="28"/>
      <c r="W20" s="8"/>
      <c r="X20" s="29"/>
      <c r="Y20" s="7"/>
      <c r="Z20" s="8"/>
      <c r="AA20" s="9"/>
      <c r="AB20" s="156">
        <f t="shared" si="0"/>
        <v>2309.0833333333335</v>
      </c>
    </row>
    <row r="21" spans="2:28" ht="12.95" customHeight="1" x14ac:dyDescent="0.25">
      <c r="B21" s="162"/>
      <c r="C21" s="89" t="s">
        <v>21</v>
      </c>
      <c r="D21" s="92" t="s">
        <v>62</v>
      </c>
      <c r="E21" s="33"/>
      <c r="F21" s="61"/>
      <c r="G21" s="7">
        <v>2185.6</v>
      </c>
      <c r="H21" s="9">
        <v>1993.8</v>
      </c>
      <c r="I21" s="61"/>
      <c r="J21" s="33"/>
      <c r="K21" s="61"/>
      <c r="L21" s="33"/>
      <c r="M21" s="28"/>
      <c r="N21" s="29"/>
      <c r="O21" s="7"/>
      <c r="P21" s="8"/>
      <c r="Q21" s="9"/>
      <c r="R21" s="61"/>
      <c r="S21" s="7"/>
      <c r="T21" s="8"/>
      <c r="U21" s="9"/>
      <c r="V21" s="28"/>
      <c r="W21" s="8"/>
      <c r="X21" s="29"/>
      <c r="Y21" s="7"/>
      <c r="Z21" s="8"/>
      <c r="AA21" s="9"/>
      <c r="AB21" s="156">
        <f t="shared" si="0"/>
        <v>2089.6999999999998</v>
      </c>
    </row>
    <row r="22" spans="2:28" ht="12.95" customHeight="1" x14ac:dyDescent="0.25">
      <c r="B22" s="162"/>
      <c r="C22" s="89" t="s">
        <v>26</v>
      </c>
      <c r="D22" s="92" t="s">
        <v>63</v>
      </c>
      <c r="E22" s="33"/>
      <c r="F22" s="61"/>
      <c r="G22" s="7">
        <v>2387.9</v>
      </c>
      <c r="H22" s="9">
        <v>2015.4</v>
      </c>
      <c r="I22" s="64">
        <v>2528.6</v>
      </c>
      <c r="J22" s="63">
        <v>1560</v>
      </c>
      <c r="K22" s="61">
        <v>2598.027975235038</v>
      </c>
      <c r="L22" s="33"/>
      <c r="M22" s="28">
        <v>1972</v>
      </c>
      <c r="N22" s="29"/>
      <c r="O22" s="7"/>
      <c r="P22" s="8"/>
      <c r="Q22" s="9"/>
      <c r="R22" s="61"/>
      <c r="S22" s="7"/>
      <c r="T22" s="8"/>
      <c r="U22" s="9"/>
      <c r="V22" s="28"/>
      <c r="W22" s="8"/>
      <c r="X22" s="29"/>
      <c r="Y22" s="7"/>
      <c r="Z22" s="8"/>
      <c r="AA22" s="9"/>
      <c r="AB22" s="156">
        <f t="shared" si="0"/>
        <v>2176.9879958725064</v>
      </c>
    </row>
    <row r="23" spans="2:28" ht="12.95" customHeight="1" x14ac:dyDescent="0.25">
      <c r="B23" s="162"/>
      <c r="C23" s="89" t="s">
        <v>27</v>
      </c>
      <c r="D23" s="92" t="s">
        <v>63</v>
      </c>
      <c r="E23" s="33"/>
      <c r="F23" s="61"/>
      <c r="G23" s="7">
        <v>2736.9</v>
      </c>
      <c r="H23" s="9">
        <v>2385.9</v>
      </c>
      <c r="I23" s="64">
        <v>2482.6999999999998</v>
      </c>
      <c r="J23" s="63">
        <v>1689</v>
      </c>
      <c r="K23" s="61"/>
      <c r="L23" s="33"/>
      <c r="M23" s="28">
        <v>1832</v>
      </c>
      <c r="N23" s="29"/>
      <c r="O23" s="7"/>
      <c r="P23" s="8"/>
      <c r="Q23" s="9"/>
      <c r="R23" s="61"/>
      <c r="S23" s="7"/>
      <c r="T23" s="8"/>
      <c r="U23" s="9"/>
      <c r="V23" s="28"/>
      <c r="W23" s="8"/>
      <c r="X23" s="29"/>
      <c r="Y23" s="7"/>
      <c r="Z23" s="8"/>
      <c r="AA23" s="9"/>
      <c r="AB23" s="156">
        <f t="shared" si="0"/>
        <v>2225.3000000000002</v>
      </c>
    </row>
    <row r="24" spans="2:28" ht="12.95" customHeight="1" x14ac:dyDescent="0.25">
      <c r="B24" s="162"/>
      <c r="C24" s="89" t="s">
        <v>24</v>
      </c>
      <c r="D24" s="92" t="s">
        <v>63</v>
      </c>
      <c r="E24" s="33"/>
      <c r="F24" s="61"/>
      <c r="G24" s="7">
        <v>3024.1</v>
      </c>
      <c r="H24" s="9">
        <v>1981.8</v>
      </c>
      <c r="I24" s="61"/>
      <c r="J24" s="33"/>
      <c r="K24" s="61"/>
      <c r="L24" s="33"/>
      <c r="M24" s="28"/>
      <c r="N24" s="29"/>
      <c r="O24" s="7"/>
      <c r="P24" s="8"/>
      <c r="Q24" s="9"/>
      <c r="R24" s="61"/>
      <c r="S24" s="7"/>
      <c r="T24" s="8"/>
      <c r="U24" s="9"/>
      <c r="V24" s="28"/>
      <c r="W24" s="8"/>
      <c r="X24" s="29"/>
      <c r="Y24" s="7"/>
      <c r="Z24" s="8"/>
      <c r="AA24" s="9"/>
      <c r="AB24" s="156">
        <f t="shared" si="0"/>
        <v>2502.9499999999998</v>
      </c>
    </row>
    <row r="25" spans="2:28" ht="12.95" customHeight="1" x14ac:dyDescent="0.25">
      <c r="B25" s="162"/>
      <c r="C25" s="89" t="s">
        <v>28</v>
      </c>
      <c r="D25" s="92" t="s">
        <v>63</v>
      </c>
      <c r="E25" s="33"/>
      <c r="F25" s="61"/>
      <c r="G25" s="7">
        <v>3058.7</v>
      </c>
      <c r="H25" s="9">
        <v>2536.3000000000002</v>
      </c>
      <c r="I25" s="64">
        <v>2476.9</v>
      </c>
      <c r="J25" s="33"/>
      <c r="K25" s="61"/>
      <c r="L25" s="33"/>
      <c r="M25" s="28"/>
      <c r="N25" s="29"/>
      <c r="O25" s="7"/>
      <c r="P25" s="8"/>
      <c r="Q25" s="9"/>
      <c r="R25" s="61"/>
      <c r="S25" s="7"/>
      <c r="T25" s="8"/>
      <c r="U25" s="9"/>
      <c r="V25" s="28"/>
      <c r="W25" s="8"/>
      <c r="X25" s="29"/>
      <c r="Y25" s="7"/>
      <c r="Z25" s="8"/>
      <c r="AA25" s="9"/>
      <c r="AB25" s="156">
        <f t="shared" si="0"/>
        <v>2690.6333333333332</v>
      </c>
    </row>
    <row r="26" spans="2:28" ht="12.95" customHeight="1" x14ac:dyDescent="0.25">
      <c r="B26" s="162"/>
      <c r="C26" s="89" t="s">
        <v>25</v>
      </c>
      <c r="D26" s="92" t="s">
        <v>63</v>
      </c>
      <c r="E26" s="33"/>
      <c r="F26" s="61"/>
      <c r="G26" s="7">
        <v>2825.5</v>
      </c>
      <c r="H26" s="9">
        <v>2121.5</v>
      </c>
      <c r="I26" s="61"/>
      <c r="J26" s="33"/>
      <c r="K26" s="61"/>
      <c r="L26" s="33"/>
      <c r="M26" s="28"/>
      <c r="N26" s="29"/>
      <c r="O26" s="7"/>
      <c r="P26" s="8"/>
      <c r="Q26" s="9"/>
      <c r="R26" s="61"/>
      <c r="S26" s="7"/>
      <c r="T26" s="8"/>
      <c r="U26" s="9"/>
      <c r="V26" s="28"/>
      <c r="W26" s="8"/>
      <c r="X26" s="29"/>
      <c r="Y26" s="7"/>
      <c r="Z26" s="8"/>
      <c r="AA26" s="9"/>
      <c r="AB26" s="156">
        <f t="shared" si="0"/>
        <v>2473.5</v>
      </c>
    </row>
    <row r="27" spans="2:28" ht="12.95" customHeight="1" x14ac:dyDescent="0.25">
      <c r="B27" s="162"/>
      <c r="C27" s="12" t="s">
        <v>69</v>
      </c>
      <c r="D27" s="92" t="s">
        <v>60</v>
      </c>
      <c r="E27" s="33"/>
      <c r="F27" s="61"/>
      <c r="G27" s="7"/>
      <c r="H27" s="9"/>
      <c r="I27" s="64">
        <v>2595.6</v>
      </c>
      <c r="J27" s="33"/>
      <c r="K27" s="61"/>
      <c r="L27" s="33"/>
      <c r="M27" s="28"/>
      <c r="N27" s="29"/>
      <c r="O27" s="7"/>
      <c r="P27" s="8"/>
      <c r="Q27" s="9"/>
      <c r="R27" s="61"/>
      <c r="S27" s="7"/>
      <c r="T27" s="8"/>
      <c r="U27" s="9"/>
      <c r="V27" s="28"/>
      <c r="W27" s="8"/>
      <c r="X27" s="29"/>
      <c r="Y27" s="7"/>
      <c r="Z27" s="8"/>
      <c r="AA27" s="9"/>
      <c r="AB27" s="156">
        <f t="shared" si="0"/>
        <v>2595.6</v>
      </c>
    </row>
    <row r="28" spans="2:28" ht="12.95" customHeight="1" x14ac:dyDescent="0.25">
      <c r="B28" s="162"/>
      <c r="C28" s="12" t="s">
        <v>70</v>
      </c>
      <c r="D28" s="92" t="s">
        <v>62</v>
      </c>
      <c r="E28" s="33"/>
      <c r="F28" s="61"/>
      <c r="G28" s="7"/>
      <c r="H28" s="9"/>
      <c r="I28" s="64">
        <v>2589.6999999999998</v>
      </c>
      <c r="J28" s="33"/>
      <c r="K28" s="61"/>
      <c r="L28" s="33"/>
      <c r="M28" s="28"/>
      <c r="N28" s="29"/>
      <c r="O28" s="7"/>
      <c r="P28" s="8"/>
      <c r="Q28" s="9"/>
      <c r="R28" s="61"/>
      <c r="S28" s="7"/>
      <c r="T28" s="8"/>
      <c r="U28" s="9"/>
      <c r="V28" s="28"/>
      <c r="W28" s="8"/>
      <c r="X28" s="92"/>
      <c r="Y28" s="39"/>
      <c r="Z28" s="67"/>
      <c r="AA28" s="1"/>
      <c r="AB28" s="156">
        <f t="shared" si="0"/>
        <v>2589.6999999999998</v>
      </c>
    </row>
    <row r="29" spans="2:28" ht="12.95" customHeight="1" x14ac:dyDescent="0.25">
      <c r="B29" s="162"/>
      <c r="C29" s="12" t="s">
        <v>39</v>
      </c>
      <c r="D29" s="92" t="s">
        <v>63</v>
      </c>
      <c r="E29" s="33"/>
      <c r="F29" s="61"/>
      <c r="G29" s="7"/>
      <c r="H29" s="9"/>
      <c r="I29" s="64">
        <v>2485.4</v>
      </c>
      <c r="J29" s="63">
        <v>1378</v>
      </c>
      <c r="K29" s="61"/>
      <c r="L29" s="33">
        <v>1900</v>
      </c>
      <c r="M29" s="28">
        <v>2041</v>
      </c>
      <c r="N29" s="29">
        <v>4055</v>
      </c>
      <c r="O29" s="7"/>
      <c r="P29" s="8">
        <v>3870</v>
      </c>
      <c r="Q29" s="9"/>
      <c r="R29" s="61"/>
      <c r="S29" s="7"/>
      <c r="T29" s="8"/>
      <c r="U29" s="9"/>
      <c r="V29" s="28"/>
      <c r="W29" s="8"/>
      <c r="X29" s="29"/>
      <c r="Y29" s="7"/>
      <c r="Z29" s="8"/>
      <c r="AA29" s="9"/>
      <c r="AB29" s="156">
        <f t="shared" si="0"/>
        <v>2621.5666666666666</v>
      </c>
    </row>
    <row r="30" spans="2:28" ht="12.95" customHeight="1" x14ac:dyDescent="0.25">
      <c r="B30" s="162"/>
      <c r="C30" s="12" t="s">
        <v>71</v>
      </c>
      <c r="D30" s="92" t="s">
        <v>64</v>
      </c>
      <c r="E30" s="33"/>
      <c r="F30" s="61"/>
      <c r="G30" s="7"/>
      <c r="H30" s="9"/>
      <c r="I30" s="64">
        <v>2335.5</v>
      </c>
      <c r="J30" s="33"/>
      <c r="K30" s="61"/>
      <c r="L30" s="33"/>
      <c r="M30" s="28"/>
      <c r="N30" s="29"/>
      <c r="O30" s="7"/>
      <c r="P30" s="8"/>
      <c r="Q30" s="9"/>
      <c r="R30" s="61"/>
      <c r="S30" s="7"/>
      <c r="T30" s="8"/>
      <c r="U30" s="9"/>
      <c r="V30" s="28"/>
      <c r="W30" s="8"/>
      <c r="X30" s="29"/>
      <c r="Y30" s="7"/>
      <c r="Z30" s="8"/>
      <c r="AA30" s="9"/>
      <c r="AB30" s="156">
        <f t="shared" si="0"/>
        <v>2335.5</v>
      </c>
    </row>
    <row r="31" spans="2:28" ht="12.95" customHeight="1" x14ac:dyDescent="0.25">
      <c r="B31" s="162"/>
      <c r="C31" s="12" t="s">
        <v>30</v>
      </c>
      <c r="D31" s="92" t="s">
        <v>63</v>
      </c>
      <c r="E31" s="33"/>
      <c r="F31" s="61"/>
      <c r="G31" s="7"/>
      <c r="H31" s="9"/>
      <c r="I31" s="64">
        <v>2448.3000000000002</v>
      </c>
      <c r="J31" s="63">
        <v>1545</v>
      </c>
      <c r="K31" s="61">
        <v>2436.7117633570288</v>
      </c>
      <c r="L31" s="33"/>
      <c r="M31" s="28">
        <v>2074</v>
      </c>
      <c r="N31" s="29">
        <v>3935</v>
      </c>
      <c r="O31" s="7"/>
      <c r="P31" s="8">
        <v>2990</v>
      </c>
      <c r="Q31" s="9"/>
      <c r="R31" s="61"/>
      <c r="S31" s="7"/>
      <c r="T31" s="8"/>
      <c r="U31" s="9"/>
      <c r="V31" s="148">
        <v>1022.215500436916</v>
      </c>
      <c r="W31" s="8"/>
      <c r="X31" s="29"/>
      <c r="Y31" s="7"/>
      <c r="Z31" s="8"/>
      <c r="AA31" s="9"/>
      <c r="AB31" s="156">
        <f t="shared" si="0"/>
        <v>2350.1753233991353</v>
      </c>
    </row>
    <row r="32" spans="2:28" ht="12.95" customHeight="1" x14ac:dyDescent="0.25">
      <c r="B32" s="162"/>
      <c r="C32" s="12" t="s">
        <v>31</v>
      </c>
      <c r="D32" s="92" t="s">
        <v>63</v>
      </c>
      <c r="E32" s="33"/>
      <c r="F32" s="61"/>
      <c r="G32" s="7"/>
      <c r="H32" s="9"/>
      <c r="I32" s="64">
        <v>1999.3</v>
      </c>
      <c r="J32" s="63">
        <v>1358</v>
      </c>
      <c r="K32" s="61">
        <v>2055.3772070626005</v>
      </c>
      <c r="L32" s="33"/>
      <c r="M32" s="28"/>
      <c r="N32" s="29"/>
      <c r="O32" s="7"/>
      <c r="P32" s="8"/>
      <c r="Q32" s="9"/>
      <c r="R32" s="61"/>
      <c r="S32" s="7"/>
      <c r="T32" s="8"/>
      <c r="U32" s="9"/>
      <c r="V32" s="28"/>
      <c r="W32" s="8"/>
      <c r="X32" s="29"/>
      <c r="Y32" s="7"/>
      <c r="Z32" s="8"/>
      <c r="AA32" s="9"/>
      <c r="AB32" s="156">
        <f t="shared" si="0"/>
        <v>1804.2257356875336</v>
      </c>
    </row>
    <row r="33" spans="2:28" ht="12.95" customHeight="1" x14ac:dyDescent="0.25">
      <c r="B33" s="162"/>
      <c r="C33" s="13" t="s">
        <v>34</v>
      </c>
      <c r="D33" s="92" t="s">
        <v>60</v>
      </c>
      <c r="E33" s="33"/>
      <c r="F33" s="61"/>
      <c r="G33" s="7"/>
      <c r="H33" s="9"/>
      <c r="I33" s="64"/>
      <c r="J33" s="63">
        <v>1991</v>
      </c>
      <c r="K33" s="61"/>
      <c r="L33" s="33"/>
      <c r="M33" s="28"/>
      <c r="N33" s="29"/>
      <c r="O33" s="7"/>
      <c r="P33" s="8"/>
      <c r="Q33" s="9"/>
      <c r="R33" s="61"/>
      <c r="S33" s="7"/>
      <c r="T33" s="8"/>
      <c r="U33" s="9"/>
      <c r="V33" s="28"/>
      <c r="W33" s="8"/>
      <c r="X33" s="29"/>
      <c r="Y33" s="7"/>
      <c r="Z33" s="8"/>
      <c r="AA33" s="9"/>
      <c r="AB33" s="156">
        <f t="shared" si="0"/>
        <v>1991</v>
      </c>
    </row>
    <row r="34" spans="2:28" ht="12.95" customHeight="1" x14ac:dyDescent="0.25">
      <c r="B34" s="162"/>
      <c r="C34" s="13" t="s">
        <v>87</v>
      </c>
      <c r="D34" s="92" t="s">
        <v>62</v>
      </c>
      <c r="E34" s="33"/>
      <c r="F34" s="61"/>
      <c r="G34" s="7"/>
      <c r="H34" s="9"/>
      <c r="I34" s="64"/>
      <c r="J34" s="63">
        <v>2005</v>
      </c>
      <c r="K34" s="61">
        <v>2586.6487044255905</v>
      </c>
      <c r="L34" s="33">
        <v>2390</v>
      </c>
      <c r="M34" s="28">
        <v>2005</v>
      </c>
      <c r="N34" s="29">
        <v>3523</v>
      </c>
      <c r="O34" s="7"/>
      <c r="P34" s="8"/>
      <c r="Q34" s="9"/>
      <c r="R34" s="61"/>
      <c r="S34" s="7"/>
      <c r="T34" s="8"/>
      <c r="U34" s="9"/>
      <c r="V34" s="28"/>
      <c r="W34" s="8"/>
      <c r="X34" s="29"/>
      <c r="Y34" s="7"/>
      <c r="Z34" s="8"/>
      <c r="AA34" s="9"/>
      <c r="AB34" s="156">
        <f t="shared" si="0"/>
        <v>2501.929740885118</v>
      </c>
    </row>
    <row r="35" spans="2:28" ht="12.95" customHeight="1" x14ac:dyDescent="0.25">
      <c r="B35" s="162"/>
      <c r="C35" s="13" t="s">
        <v>88</v>
      </c>
      <c r="D35" s="92" t="s">
        <v>62</v>
      </c>
      <c r="E35" s="33"/>
      <c r="F35" s="61"/>
      <c r="G35" s="7"/>
      <c r="H35" s="9"/>
      <c r="I35" s="64"/>
      <c r="J35" s="63">
        <v>1789</v>
      </c>
      <c r="K35" s="61">
        <v>2550.7337766567302</v>
      </c>
      <c r="L35" s="33"/>
      <c r="M35" s="28"/>
      <c r="N35" s="29"/>
      <c r="O35" s="7"/>
      <c r="P35" s="8"/>
      <c r="Q35" s="9"/>
      <c r="R35" s="61"/>
      <c r="S35" s="7"/>
      <c r="T35" s="8"/>
      <c r="U35" s="9"/>
      <c r="V35" s="28"/>
      <c r="W35" s="8"/>
      <c r="X35" s="29"/>
      <c r="Y35" s="7"/>
      <c r="Z35" s="8"/>
      <c r="AA35" s="9"/>
      <c r="AB35" s="156">
        <f t="shared" si="0"/>
        <v>2169.8668883283653</v>
      </c>
    </row>
    <row r="36" spans="2:28" ht="12.95" customHeight="1" x14ac:dyDescent="0.25">
      <c r="B36" s="162"/>
      <c r="C36" s="13" t="s">
        <v>35</v>
      </c>
      <c r="D36" s="92" t="s">
        <v>62</v>
      </c>
      <c r="E36" s="33"/>
      <c r="F36" s="61"/>
      <c r="G36" s="7"/>
      <c r="H36" s="9"/>
      <c r="I36" s="64"/>
      <c r="J36" s="63">
        <v>1658</v>
      </c>
      <c r="K36" s="61"/>
      <c r="L36" s="33"/>
      <c r="M36" s="28"/>
      <c r="N36" s="29"/>
      <c r="O36" s="7"/>
      <c r="P36" s="8"/>
      <c r="Q36" s="9"/>
      <c r="R36" s="61"/>
      <c r="S36" s="7"/>
      <c r="T36" s="8"/>
      <c r="U36" s="9"/>
      <c r="V36" s="28"/>
      <c r="W36" s="8"/>
      <c r="X36" s="29"/>
      <c r="Y36" s="7"/>
      <c r="Z36" s="8"/>
      <c r="AA36" s="9"/>
      <c r="AB36" s="156">
        <f t="shared" si="0"/>
        <v>1658</v>
      </c>
    </row>
    <row r="37" spans="2:28" ht="12.95" customHeight="1" x14ac:dyDescent="0.25">
      <c r="B37" s="162"/>
      <c r="C37" s="13" t="s">
        <v>36</v>
      </c>
      <c r="D37" s="92" t="s">
        <v>62</v>
      </c>
      <c r="E37" s="33"/>
      <c r="F37" s="61"/>
      <c r="G37" s="7"/>
      <c r="H37" s="9"/>
      <c r="I37" s="64"/>
      <c r="J37" s="63">
        <v>1756</v>
      </c>
      <c r="K37" s="61"/>
      <c r="L37" s="33"/>
      <c r="M37" s="28"/>
      <c r="N37" s="29"/>
      <c r="O37" s="7"/>
      <c r="P37" s="8"/>
      <c r="Q37" s="9"/>
      <c r="R37" s="61"/>
      <c r="S37" s="7"/>
      <c r="T37" s="8"/>
      <c r="U37" s="9"/>
      <c r="V37" s="28"/>
      <c r="W37" s="8"/>
      <c r="X37" s="29"/>
      <c r="Y37" s="7"/>
      <c r="Z37" s="8"/>
      <c r="AA37" s="9"/>
      <c r="AB37" s="156">
        <f t="shared" si="0"/>
        <v>1756</v>
      </c>
    </row>
    <row r="38" spans="2:28" ht="12.95" customHeight="1" x14ac:dyDescent="0.25">
      <c r="B38" s="162"/>
      <c r="C38" s="13" t="s">
        <v>37</v>
      </c>
      <c r="D38" s="92" t="s">
        <v>62</v>
      </c>
      <c r="E38" s="33"/>
      <c r="F38" s="61"/>
      <c r="G38" s="7"/>
      <c r="H38" s="9"/>
      <c r="I38" s="64"/>
      <c r="J38" s="63">
        <v>1641</v>
      </c>
      <c r="K38" s="61"/>
      <c r="L38" s="33"/>
      <c r="M38" s="28"/>
      <c r="N38" s="29"/>
      <c r="O38" s="7"/>
      <c r="P38" s="8"/>
      <c r="Q38" s="9"/>
      <c r="R38" s="61"/>
      <c r="S38" s="7"/>
      <c r="T38" s="8"/>
      <c r="U38" s="9"/>
      <c r="V38" s="28"/>
      <c r="W38" s="8"/>
      <c r="X38" s="29"/>
      <c r="Y38" s="7"/>
      <c r="Z38" s="8"/>
      <c r="AA38" s="9"/>
      <c r="AB38" s="156">
        <f t="shared" ref="AB38:AB69" si="1">AVERAGE(E38:AA38)</f>
        <v>1641</v>
      </c>
    </row>
    <row r="39" spans="2:28" ht="12.95" customHeight="1" x14ac:dyDescent="0.25">
      <c r="B39" s="162"/>
      <c r="C39" s="13" t="s">
        <v>38</v>
      </c>
      <c r="D39" s="92" t="s">
        <v>62</v>
      </c>
      <c r="E39" s="33"/>
      <c r="F39" s="61"/>
      <c r="G39" s="7"/>
      <c r="H39" s="9"/>
      <c r="I39" s="64"/>
      <c r="J39" s="63">
        <v>1600</v>
      </c>
      <c r="K39" s="61"/>
      <c r="L39" s="33"/>
      <c r="M39" s="28"/>
      <c r="N39" s="29"/>
      <c r="O39" s="7"/>
      <c r="P39" s="8"/>
      <c r="Q39" s="9"/>
      <c r="R39" s="61"/>
      <c r="S39" s="7"/>
      <c r="T39" s="8"/>
      <c r="U39" s="9"/>
      <c r="V39" s="28"/>
      <c r="W39" s="8"/>
      <c r="X39" s="29"/>
      <c r="Y39" s="7"/>
      <c r="Z39" s="8"/>
      <c r="AA39" s="9"/>
      <c r="AB39" s="156">
        <f t="shared" si="1"/>
        <v>1600</v>
      </c>
    </row>
    <row r="40" spans="2:28" ht="12.95" customHeight="1" x14ac:dyDescent="0.25">
      <c r="B40" s="162"/>
      <c r="C40" s="14" t="s">
        <v>72</v>
      </c>
      <c r="D40" s="92" t="s">
        <v>62</v>
      </c>
      <c r="E40" s="33"/>
      <c r="F40" s="61"/>
      <c r="G40" s="7"/>
      <c r="H40" s="9"/>
      <c r="I40" s="64"/>
      <c r="J40" s="63"/>
      <c r="K40" s="61">
        <v>2653.2905296950239</v>
      </c>
      <c r="L40" s="33"/>
      <c r="M40" s="28"/>
      <c r="N40" s="29"/>
      <c r="O40" s="7"/>
      <c r="P40" s="8"/>
      <c r="Q40" s="9"/>
      <c r="R40" s="61"/>
      <c r="S40" s="7"/>
      <c r="T40" s="8"/>
      <c r="U40" s="9"/>
      <c r="V40" s="28"/>
      <c r="W40" s="8"/>
      <c r="X40" s="92"/>
      <c r="Y40" s="39"/>
      <c r="Z40" s="67"/>
      <c r="AA40" s="1"/>
      <c r="AB40" s="156">
        <f t="shared" si="1"/>
        <v>2653.2905296950239</v>
      </c>
    </row>
    <row r="41" spans="2:28" ht="12.95" customHeight="1" x14ac:dyDescent="0.25">
      <c r="B41" s="162"/>
      <c r="C41" s="14" t="s">
        <v>76</v>
      </c>
      <c r="D41" s="92" t="s">
        <v>63</v>
      </c>
      <c r="E41" s="33"/>
      <c r="F41" s="61"/>
      <c r="G41" s="7"/>
      <c r="H41" s="9"/>
      <c r="I41" s="64"/>
      <c r="J41" s="63"/>
      <c r="K41" s="61">
        <v>2613.8213712451279</v>
      </c>
      <c r="L41" s="33"/>
      <c r="M41" s="28"/>
      <c r="N41" s="29"/>
      <c r="O41" s="7"/>
      <c r="P41" s="8"/>
      <c r="Q41" s="9"/>
      <c r="R41" s="61"/>
      <c r="S41" s="7"/>
      <c r="T41" s="8"/>
      <c r="U41" s="9"/>
      <c r="V41" s="28"/>
      <c r="W41" s="8"/>
      <c r="X41" s="29"/>
      <c r="Y41" s="7"/>
      <c r="Z41" s="8"/>
      <c r="AA41" s="9"/>
      <c r="AB41" s="156">
        <f t="shared" si="1"/>
        <v>2613.8213712451279</v>
      </c>
    </row>
    <row r="42" spans="2:28" ht="12.95" customHeight="1" x14ac:dyDescent="0.25">
      <c r="B42" s="162"/>
      <c r="C42" s="14" t="s">
        <v>73</v>
      </c>
      <c r="D42" s="92" t="s">
        <v>63</v>
      </c>
      <c r="E42" s="33"/>
      <c r="F42" s="61"/>
      <c r="G42" s="7"/>
      <c r="H42" s="9"/>
      <c r="I42" s="64"/>
      <c r="J42" s="63"/>
      <c r="K42" s="61">
        <v>2570.7406558128869</v>
      </c>
      <c r="L42" s="33"/>
      <c r="M42" s="28"/>
      <c r="N42" s="29"/>
      <c r="O42" s="7"/>
      <c r="P42" s="8"/>
      <c r="Q42" s="9"/>
      <c r="R42" s="61"/>
      <c r="S42" s="7"/>
      <c r="T42" s="8"/>
      <c r="U42" s="9"/>
      <c r="V42" s="28"/>
      <c r="W42" s="8"/>
      <c r="X42" s="29"/>
      <c r="Y42" s="7"/>
      <c r="Z42" s="8"/>
      <c r="AA42" s="9"/>
      <c r="AB42" s="156">
        <f t="shared" si="1"/>
        <v>2570.7406558128869</v>
      </c>
    </row>
    <row r="43" spans="2:28" ht="12.95" customHeight="1" x14ac:dyDescent="0.25">
      <c r="B43" s="162"/>
      <c r="C43" s="14" t="s">
        <v>74</v>
      </c>
      <c r="D43" s="92" t="s">
        <v>62</v>
      </c>
      <c r="E43" s="33"/>
      <c r="F43" s="61"/>
      <c r="G43" s="7"/>
      <c r="H43" s="9"/>
      <c r="I43" s="64"/>
      <c r="J43" s="63"/>
      <c r="K43" s="61">
        <v>2567.5590460903468</v>
      </c>
      <c r="L43" s="33"/>
      <c r="M43" s="28"/>
      <c r="N43" s="29"/>
      <c r="O43" s="7"/>
      <c r="P43" s="8"/>
      <c r="Q43" s="9"/>
      <c r="R43" s="61"/>
      <c r="S43" s="7"/>
      <c r="T43" s="8"/>
      <c r="U43" s="9"/>
      <c r="V43" s="28"/>
      <c r="W43" s="8"/>
      <c r="X43" s="29"/>
      <c r="Y43" s="7"/>
      <c r="Z43" s="8"/>
      <c r="AA43" s="9"/>
      <c r="AB43" s="156">
        <f t="shared" si="1"/>
        <v>2567.5590460903468</v>
      </c>
    </row>
    <row r="44" spans="2:28" ht="12.95" customHeight="1" x14ac:dyDescent="0.25">
      <c r="B44" s="162"/>
      <c r="C44" s="13" t="s">
        <v>75</v>
      </c>
      <c r="D44" s="92" t="s">
        <v>60</v>
      </c>
      <c r="E44" s="33"/>
      <c r="F44" s="61"/>
      <c r="G44" s="7"/>
      <c r="H44" s="9"/>
      <c r="I44" s="64"/>
      <c r="J44" s="63"/>
      <c r="K44" s="61">
        <v>1999.2750996737948</v>
      </c>
      <c r="L44" s="33"/>
      <c r="M44" s="28"/>
      <c r="N44" s="29"/>
      <c r="O44" s="7"/>
      <c r="P44" s="8"/>
      <c r="Q44" s="9"/>
      <c r="R44" s="61"/>
      <c r="S44" s="7"/>
      <c r="T44" s="8"/>
      <c r="U44" s="9"/>
      <c r="V44" s="28"/>
      <c r="W44" s="8"/>
      <c r="X44" s="29"/>
      <c r="Y44" s="7"/>
      <c r="Z44" s="8"/>
      <c r="AA44" s="9"/>
      <c r="AB44" s="156">
        <f t="shared" si="1"/>
        <v>1999.2750996737948</v>
      </c>
    </row>
    <row r="45" spans="2:28" ht="12.95" customHeight="1" x14ac:dyDescent="0.25">
      <c r="B45" s="162"/>
      <c r="C45" s="13" t="s">
        <v>58</v>
      </c>
      <c r="D45" s="92" t="s">
        <v>62</v>
      </c>
      <c r="E45" s="33"/>
      <c r="F45" s="61"/>
      <c r="G45" s="7"/>
      <c r="H45" s="9"/>
      <c r="I45" s="64"/>
      <c r="J45" s="63"/>
      <c r="K45" s="61"/>
      <c r="L45" s="33">
        <v>2130</v>
      </c>
      <c r="M45" s="28">
        <v>2111</v>
      </c>
      <c r="N45" s="29">
        <v>3803</v>
      </c>
      <c r="O45" s="7">
        <v>3380</v>
      </c>
      <c r="P45" s="8">
        <v>3390</v>
      </c>
      <c r="Q45" s="9">
        <v>3900</v>
      </c>
      <c r="R45" s="61"/>
      <c r="S45" s="7">
        <v>3227</v>
      </c>
      <c r="T45" s="8">
        <v>4573</v>
      </c>
      <c r="U45" s="9"/>
      <c r="V45" s="148">
        <v>2110.3044968743698</v>
      </c>
      <c r="W45" s="11">
        <v>4218.7739463601529</v>
      </c>
      <c r="X45" s="149">
        <v>3711.8226600985222</v>
      </c>
      <c r="Y45" s="108">
        <v>3890.7299596954772</v>
      </c>
      <c r="Z45" s="71">
        <v>3684.8446147296718</v>
      </c>
      <c r="AA45" s="104">
        <v>4911.7595048629537</v>
      </c>
      <c r="AB45" s="156">
        <f t="shared" si="1"/>
        <v>3503.0167987586533</v>
      </c>
    </row>
    <row r="46" spans="2:28" ht="12.95" customHeight="1" x14ac:dyDescent="0.25">
      <c r="B46" s="162"/>
      <c r="C46" s="13" t="s">
        <v>43</v>
      </c>
      <c r="D46" s="92" t="s">
        <v>62</v>
      </c>
      <c r="E46" s="33"/>
      <c r="F46" s="61"/>
      <c r="G46" s="7"/>
      <c r="H46" s="9"/>
      <c r="I46" s="64"/>
      <c r="J46" s="63"/>
      <c r="K46" s="61"/>
      <c r="L46" s="33">
        <v>2070</v>
      </c>
      <c r="M46" s="28">
        <v>2181</v>
      </c>
      <c r="N46" s="29"/>
      <c r="O46" s="7"/>
      <c r="P46" s="8"/>
      <c r="Q46" s="9"/>
      <c r="R46" s="61"/>
      <c r="S46" s="7"/>
      <c r="T46" s="8"/>
      <c r="U46" s="9"/>
      <c r="V46" s="28"/>
      <c r="W46" s="8"/>
      <c r="X46" s="29"/>
      <c r="Y46" s="7"/>
      <c r="Z46" s="8"/>
      <c r="AA46" s="9"/>
      <c r="AB46" s="156">
        <f t="shared" si="1"/>
        <v>2125.5</v>
      </c>
    </row>
    <row r="47" spans="2:28" ht="12.95" customHeight="1" x14ac:dyDescent="0.25">
      <c r="B47" s="162"/>
      <c r="C47" s="13" t="s">
        <v>46</v>
      </c>
      <c r="D47" s="92" t="s">
        <v>60</v>
      </c>
      <c r="E47" s="33"/>
      <c r="F47" s="61"/>
      <c r="G47" s="7"/>
      <c r="H47" s="9"/>
      <c r="I47" s="64"/>
      <c r="J47" s="63"/>
      <c r="K47" s="61"/>
      <c r="L47" s="33"/>
      <c r="M47" s="28">
        <v>2601</v>
      </c>
      <c r="N47" s="29"/>
      <c r="O47" s="7"/>
      <c r="P47" s="8"/>
      <c r="Q47" s="9">
        <v>4300</v>
      </c>
      <c r="R47" s="61"/>
      <c r="S47" s="7"/>
      <c r="T47" s="8"/>
      <c r="U47" s="9"/>
      <c r="V47" s="28"/>
      <c r="W47" s="8"/>
      <c r="X47" s="29"/>
      <c r="Y47" s="7"/>
      <c r="Z47" s="8"/>
      <c r="AA47" s="9"/>
      <c r="AB47" s="156">
        <f t="shared" si="1"/>
        <v>3450.5</v>
      </c>
    </row>
    <row r="48" spans="2:28" ht="12.95" customHeight="1" x14ac:dyDescent="0.25">
      <c r="B48" s="162"/>
      <c r="C48" s="13" t="s">
        <v>47</v>
      </c>
      <c r="D48" s="92" t="s">
        <v>60</v>
      </c>
      <c r="E48" s="33"/>
      <c r="F48" s="61"/>
      <c r="G48" s="7"/>
      <c r="H48" s="9"/>
      <c r="I48" s="64"/>
      <c r="J48" s="63"/>
      <c r="K48" s="61"/>
      <c r="L48" s="33"/>
      <c r="M48" s="28">
        <v>2252</v>
      </c>
      <c r="N48" s="29"/>
      <c r="O48" s="7"/>
      <c r="P48" s="8"/>
      <c r="Q48" s="9"/>
      <c r="R48" s="61"/>
      <c r="S48" s="7"/>
      <c r="T48" s="8"/>
      <c r="U48" s="9"/>
      <c r="V48" s="28"/>
      <c r="W48" s="8"/>
      <c r="X48" s="29"/>
      <c r="Y48" s="7"/>
      <c r="Z48" s="8"/>
      <c r="AA48" s="9"/>
      <c r="AB48" s="156">
        <f t="shared" si="1"/>
        <v>2252</v>
      </c>
    </row>
    <row r="49" spans="2:28" ht="12.95" customHeight="1" x14ac:dyDescent="0.25">
      <c r="B49" s="162"/>
      <c r="C49" s="15" t="s">
        <v>89</v>
      </c>
      <c r="D49" s="92" t="s">
        <v>60</v>
      </c>
      <c r="E49" s="33"/>
      <c r="F49" s="61"/>
      <c r="G49" s="7"/>
      <c r="H49" s="9"/>
      <c r="I49" s="64"/>
      <c r="J49" s="63"/>
      <c r="K49" s="61"/>
      <c r="L49" s="33"/>
      <c r="M49" s="28">
        <v>2321</v>
      </c>
      <c r="N49" s="29"/>
      <c r="O49" s="7"/>
      <c r="P49" s="8"/>
      <c r="Q49" s="9"/>
      <c r="R49" s="61"/>
      <c r="S49" s="7"/>
      <c r="T49" s="8"/>
      <c r="U49" s="9"/>
      <c r="V49" s="28"/>
      <c r="W49" s="8"/>
      <c r="X49" s="29"/>
      <c r="Y49" s="7"/>
      <c r="Z49" s="8"/>
      <c r="AA49" s="9"/>
      <c r="AB49" s="156">
        <f t="shared" si="1"/>
        <v>2321</v>
      </c>
    </row>
    <row r="50" spans="2:28" ht="12.95" customHeight="1" x14ac:dyDescent="0.25">
      <c r="B50" s="162"/>
      <c r="C50" s="15" t="s">
        <v>86</v>
      </c>
      <c r="D50" s="92" t="s">
        <v>60</v>
      </c>
      <c r="E50" s="33"/>
      <c r="F50" s="61"/>
      <c r="G50" s="7"/>
      <c r="H50" s="9"/>
      <c r="I50" s="64"/>
      <c r="J50" s="63"/>
      <c r="K50" s="61"/>
      <c r="L50" s="33"/>
      <c r="M50" s="28">
        <v>2602</v>
      </c>
      <c r="N50" s="29"/>
      <c r="O50" s="7"/>
      <c r="P50" s="8"/>
      <c r="Q50" s="9"/>
      <c r="R50" s="61"/>
      <c r="S50" s="7"/>
      <c r="T50" s="8"/>
      <c r="U50" s="9"/>
      <c r="V50" s="28"/>
      <c r="W50" s="8"/>
      <c r="X50" s="29"/>
      <c r="Y50" s="7"/>
      <c r="Z50" s="8"/>
      <c r="AA50" s="9"/>
      <c r="AB50" s="156">
        <f t="shared" si="1"/>
        <v>2602</v>
      </c>
    </row>
    <row r="51" spans="2:28" ht="12.95" customHeight="1" x14ac:dyDescent="0.25">
      <c r="B51" s="162"/>
      <c r="C51" s="15" t="s">
        <v>50</v>
      </c>
      <c r="D51" s="92" t="s">
        <v>62</v>
      </c>
      <c r="E51" s="33"/>
      <c r="F51" s="61"/>
      <c r="G51" s="7"/>
      <c r="H51" s="9"/>
      <c r="I51" s="64"/>
      <c r="J51" s="63"/>
      <c r="K51" s="61"/>
      <c r="L51" s="33"/>
      <c r="M51" s="28">
        <v>2391</v>
      </c>
      <c r="N51" s="29"/>
      <c r="O51" s="7"/>
      <c r="P51" s="8"/>
      <c r="Q51" s="9"/>
      <c r="R51" s="61"/>
      <c r="S51" s="7">
        <v>4451</v>
      </c>
      <c r="T51" s="8">
        <v>4570</v>
      </c>
      <c r="U51" s="9">
        <v>4311.59</v>
      </c>
      <c r="V51" s="148">
        <v>1648.853935605297</v>
      </c>
      <c r="W51" s="11">
        <v>4381.7931034482754</v>
      </c>
      <c r="X51" s="149">
        <v>3949.3021346469623</v>
      </c>
      <c r="Y51" s="108">
        <v>4264.3180574215057</v>
      </c>
      <c r="Z51" s="71">
        <v>3510.004257130694</v>
      </c>
      <c r="AA51" s="104">
        <v>5043.9139404656644</v>
      </c>
      <c r="AB51" s="156">
        <f t="shared" si="1"/>
        <v>3852.1775428718402</v>
      </c>
    </row>
    <row r="52" spans="2:28" ht="12.95" customHeight="1" x14ac:dyDescent="0.25">
      <c r="B52" s="162"/>
      <c r="C52" s="15" t="s">
        <v>48</v>
      </c>
      <c r="D52" s="92" t="s">
        <v>62</v>
      </c>
      <c r="E52" s="33"/>
      <c r="F52" s="61"/>
      <c r="G52" s="7"/>
      <c r="H52" s="9"/>
      <c r="I52" s="64"/>
      <c r="J52" s="63"/>
      <c r="K52" s="61"/>
      <c r="L52" s="33"/>
      <c r="M52" s="28">
        <v>1832</v>
      </c>
      <c r="N52" s="29"/>
      <c r="O52" s="7"/>
      <c r="P52" s="8"/>
      <c r="Q52" s="9"/>
      <c r="R52" s="61"/>
      <c r="S52" s="7"/>
      <c r="T52" s="8"/>
      <c r="U52" s="9"/>
      <c r="V52" s="28"/>
      <c r="W52" s="8"/>
      <c r="X52" s="29"/>
      <c r="Y52" s="7"/>
      <c r="Z52" s="8"/>
      <c r="AA52" s="9"/>
      <c r="AB52" s="156">
        <f t="shared" si="1"/>
        <v>1832</v>
      </c>
    </row>
    <row r="53" spans="2:28" ht="12.95" customHeight="1" x14ac:dyDescent="0.25">
      <c r="B53" s="162"/>
      <c r="C53" s="15" t="s">
        <v>90</v>
      </c>
      <c r="D53" s="92" t="s">
        <v>63</v>
      </c>
      <c r="E53" s="33"/>
      <c r="F53" s="61"/>
      <c r="G53" s="7"/>
      <c r="H53" s="9"/>
      <c r="I53" s="64"/>
      <c r="J53" s="63"/>
      <c r="K53" s="61"/>
      <c r="L53" s="33"/>
      <c r="M53" s="28">
        <v>2231</v>
      </c>
      <c r="N53" s="29"/>
      <c r="O53" s="7"/>
      <c r="P53" s="8"/>
      <c r="Q53" s="9"/>
      <c r="R53" s="61"/>
      <c r="S53" s="7"/>
      <c r="T53" s="8"/>
      <c r="U53" s="9"/>
      <c r="V53" s="28"/>
      <c r="W53" s="8"/>
      <c r="X53" s="29"/>
      <c r="Y53" s="7"/>
      <c r="Z53" s="8"/>
      <c r="AA53" s="9"/>
      <c r="AB53" s="156">
        <f t="shared" si="1"/>
        <v>2231</v>
      </c>
    </row>
    <row r="54" spans="2:28" ht="12.95" customHeight="1" x14ac:dyDescent="0.25">
      <c r="B54" s="162"/>
      <c r="C54" s="15" t="s">
        <v>77</v>
      </c>
      <c r="D54" s="92" t="s">
        <v>63</v>
      </c>
      <c r="E54" s="33"/>
      <c r="F54" s="61"/>
      <c r="G54" s="7"/>
      <c r="H54" s="9"/>
      <c r="I54" s="64"/>
      <c r="J54" s="63"/>
      <c r="K54" s="61"/>
      <c r="L54" s="33"/>
      <c r="M54" s="28">
        <v>2080</v>
      </c>
      <c r="N54" s="29"/>
      <c r="O54" s="7"/>
      <c r="P54" s="8"/>
      <c r="Q54" s="9"/>
      <c r="R54" s="61"/>
      <c r="S54" s="7"/>
      <c r="T54" s="8"/>
      <c r="U54" s="9"/>
      <c r="V54" s="28"/>
      <c r="W54" s="8"/>
      <c r="X54" s="29"/>
      <c r="Y54" s="7"/>
      <c r="Z54" s="8"/>
      <c r="AA54" s="9"/>
      <c r="AB54" s="156">
        <f t="shared" si="1"/>
        <v>2080</v>
      </c>
    </row>
    <row r="55" spans="2:28" ht="12.95" customHeight="1" x14ac:dyDescent="0.25">
      <c r="B55" s="162"/>
      <c r="C55" s="15" t="s">
        <v>53</v>
      </c>
      <c r="D55" s="92" t="s">
        <v>61</v>
      </c>
      <c r="E55" s="33"/>
      <c r="F55" s="61"/>
      <c r="G55" s="7"/>
      <c r="H55" s="9"/>
      <c r="I55" s="64"/>
      <c r="J55" s="63"/>
      <c r="K55" s="61"/>
      <c r="L55" s="33"/>
      <c r="M55" s="28"/>
      <c r="N55" s="29"/>
      <c r="O55" s="7">
        <v>2480</v>
      </c>
      <c r="P55" s="8"/>
      <c r="Q55" s="9"/>
      <c r="R55" s="61"/>
      <c r="S55" s="7">
        <v>1736</v>
      </c>
      <c r="T55" s="8">
        <v>4567</v>
      </c>
      <c r="U55" s="9"/>
      <c r="V55" s="148">
        <v>2737.4470659407134</v>
      </c>
      <c r="W55" s="8"/>
      <c r="X55" s="29"/>
      <c r="Y55" s="108">
        <v>2640.7921580335374</v>
      </c>
      <c r="Z55" s="71">
        <v>3417.4542358450408</v>
      </c>
      <c r="AA55" s="104">
        <v>4446.0949012673145</v>
      </c>
      <c r="AB55" s="156">
        <f t="shared" si="1"/>
        <v>3146.3983372980865</v>
      </c>
    </row>
    <row r="56" spans="2:28" ht="12.95" customHeight="1" x14ac:dyDescent="0.25">
      <c r="B56" s="162"/>
      <c r="C56" s="15" t="s">
        <v>54</v>
      </c>
      <c r="D56" s="92" t="s">
        <v>61</v>
      </c>
      <c r="E56" s="33"/>
      <c r="F56" s="61"/>
      <c r="G56" s="7"/>
      <c r="H56" s="9"/>
      <c r="I56" s="64"/>
      <c r="J56" s="63"/>
      <c r="K56" s="61"/>
      <c r="L56" s="33"/>
      <c r="M56" s="28"/>
      <c r="N56" s="29"/>
      <c r="O56" s="7">
        <v>2580</v>
      </c>
      <c r="P56" s="8"/>
      <c r="Q56" s="9"/>
      <c r="R56" s="61"/>
      <c r="S56" s="7"/>
      <c r="T56" s="8"/>
      <c r="U56" s="9"/>
      <c r="V56" s="148">
        <v>2707.1990320629156</v>
      </c>
      <c r="W56" s="11">
        <v>4650.8505747126437</v>
      </c>
      <c r="X56" s="149">
        <v>3153.2567049808426</v>
      </c>
      <c r="Y56" s="144"/>
      <c r="Z56" s="11"/>
      <c r="AA56" s="110"/>
      <c r="AB56" s="156">
        <f t="shared" si="1"/>
        <v>3272.8265779391004</v>
      </c>
    </row>
    <row r="57" spans="2:28" ht="12.95" customHeight="1" x14ac:dyDescent="0.25">
      <c r="B57" s="162"/>
      <c r="C57" s="15" t="s">
        <v>96</v>
      </c>
      <c r="D57" s="92" t="s">
        <v>61</v>
      </c>
      <c r="E57" s="33"/>
      <c r="F57" s="61"/>
      <c r="G57" s="7"/>
      <c r="H57" s="9"/>
      <c r="I57" s="64"/>
      <c r="J57" s="63"/>
      <c r="K57" s="61"/>
      <c r="L57" s="33"/>
      <c r="M57" s="28"/>
      <c r="N57" s="29"/>
      <c r="O57" s="7"/>
      <c r="P57" s="8"/>
      <c r="Q57" s="9"/>
      <c r="R57" s="61">
        <v>1824</v>
      </c>
      <c r="S57" s="7">
        <v>2906</v>
      </c>
      <c r="T57" s="8">
        <v>3726</v>
      </c>
      <c r="U57" s="9"/>
      <c r="V57" s="28"/>
      <c r="W57" s="8"/>
      <c r="X57" s="29"/>
      <c r="Y57" s="7"/>
      <c r="Z57" s="8"/>
      <c r="AA57" s="9"/>
      <c r="AB57" s="156">
        <f t="shared" si="1"/>
        <v>2818.6666666666665</v>
      </c>
    </row>
    <row r="58" spans="2:28" ht="12.95" customHeight="1" x14ac:dyDescent="0.25">
      <c r="B58" s="162"/>
      <c r="C58" s="15" t="s">
        <v>123</v>
      </c>
      <c r="D58" s="92" t="s">
        <v>60</v>
      </c>
      <c r="E58" s="33"/>
      <c r="F58" s="61"/>
      <c r="G58" s="7"/>
      <c r="H58" s="9"/>
      <c r="I58" s="64"/>
      <c r="J58" s="63"/>
      <c r="K58" s="61"/>
      <c r="L58" s="33"/>
      <c r="M58" s="28"/>
      <c r="N58" s="29"/>
      <c r="O58" s="7"/>
      <c r="P58" s="8"/>
      <c r="Q58" s="9"/>
      <c r="R58" s="61"/>
      <c r="S58" s="7"/>
      <c r="T58" s="8"/>
      <c r="U58" s="9"/>
      <c r="V58" s="28"/>
      <c r="W58" s="8"/>
      <c r="X58" s="29"/>
      <c r="Y58" s="108">
        <v>4031.8455490869287</v>
      </c>
      <c r="Z58" s="71">
        <v>3561.3026819923366</v>
      </c>
      <c r="AA58" s="104">
        <v>4420.5128205128212</v>
      </c>
      <c r="AB58" s="156">
        <f t="shared" si="1"/>
        <v>4004.5536838640292</v>
      </c>
    </row>
    <row r="59" spans="2:28" ht="12.95" customHeight="1" thickBot="1" x14ac:dyDescent="0.3">
      <c r="B59" s="163"/>
      <c r="C59" s="16" t="s">
        <v>100</v>
      </c>
      <c r="D59" s="93" t="s">
        <v>62</v>
      </c>
      <c r="E59" s="128"/>
      <c r="F59" s="131"/>
      <c r="G59" s="125"/>
      <c r="H59" s="135"/>
      <c r="I59" s="137"/>
      <c r="J59" s="139"/>
      <c r="K59" s="131"/>
      <c r="L59" s="128"/>
      <c r="M59" s="142"/>
      <c r="N59" s="143"/>
      <c r="O59" s="125"/>
      <c r="P59" s="17"/>
      <c r="Q59" s="135"/>
      <c r="R59" s="131"/>
      <c r="S59" s="125">
        <v>3264</v>
      </c>
      <c r="T59" s="17">
        <v>4370</v>
      </c>
      <c r="U59" s="135"/>
      <c r="V59" s="142"/>
      <c r="W59" s="17"/>
      <c r="X59" s="143"/>
      <c r="Y59" s="145">
        <v>3936.9060058715231</v>
      </c>
      <c r="Z59" s="72">
        <v>3576.8624946785862</v>
      </c>
      <c r="AA59" s="152">
        <v>4774.7126436781609</v>
      </c>
      <c r="AB59" s="157">
        <f t="shared" si="1"/>
        <v>3984.4962288456541</v>
      </c>
    </row>
    <row r="60" spans="2:28" ht="12.95" customHeight="1" x14ac:dyDescent="0.25">
      <c r="B60" s="159" t="s">
        <v>17</v>
      </c>
      <c r="C60" s="84" t="s">
        <v>9</v>
      </c>
      <c r="D60" s="91" t="s">
        <v>60</v>
      </c>
      <c r="E60" s="127"/>
      <c r="F60" s="132">
        <v>2197.71</v>
      </c>
      <c r="G60" s="124"/>
      <c r="H60" s="134"/>
      <c r="I60" s="130"/>
      <c r="J60" s="127"/>
      <c r="K60" s="130"/>
      <c r="L60" s="127"/>
      <c r="M60" s="140"/>
      <c r="N60" s="141"/>
      <c r="O60" s="124"/>
      <c r="P60" s="5"/>
      <c r="Q60" s="134"/>
      <c r="R60" s="130"/>
      <c r="S60" s="124"/>
      <c r="T60" s="5"/>
      <c r="U60" s="134"/>
      <c r="V60" s="140"/>
      <c r="W60" s="5"/>
      <c r="X60" s="141"/>
      <c r="Y60" s="124"/>
      <c r="Z60" s="5"/>
      <c r="AA60" s="134"/>
      <c r="AB60" s="155">
        <f t="shared" si="1"/>
        <v>2197.71</v>
      </c>
    </row>
    <row r="61" spans="2:28" ht="12.95" customHeight="1" x14ac:dyDescent="0.25">
      <c r="B61" s="162"/>
      <c r="C61" s="89" t="s">
        <v>10</v>
      </c>
      <c r="D61" s="92" t="s">
        <v>60</v>
      </c>
      <c r="E61" s="33"/>
      <c r="F61" s="64">
        <v>2225.87</v>
      </c>
      <c r="G61" s="7"/>
      <c r="H61" s="9"/>
      <c r="I61" s="61"/>
      <c r="J61" s="33"/>
      <c r="K61" s="61"/>
      <c r="L61" s="33"/>
      <c r="M61" s="28"/>
      <c r="N61" s="29"/>
      <c r="O61" s="7"/>
      <c r="P61" s="8"/>
      <c r="Q61" s="9"/>
      <c r="R61" s="61"/>
      <c r="S61" s="7"/>
      <c r="T61" s="8"/>
      <c r="U61" s="9"/>
      <c r="V61" s="28"/>
      <c r="W61" s="8"/>
      <c r="X61" s="29"/>
      <c r="Y61" s="7"/>
      <c r="Z61" s="8"/>
      <c r="AA61" s="9"/>
      <c r="AB61" s="156">
        <f t="shared" si="1"/>
        <v>2225.87</v>
      </c>
    </row>
    <row r="62" spans="2:28" ht="12.95" customHeight="1" x14ac:dyDescent="0.25">
      <c r="B62" s="162"/>
      <c r="C62" s="89" t="s">
        <v>11</v>
      </c>
      <c r="D62" s="92" t="s">
        <v>61</v>
      </c>
      <c r="E62" s="33"/>
      <c r="F62" s="64">
        <v>1580.3</v>
      </c>
      <c r="G62" s="7"/>
      <c r="H62" s="9"/>
      <c r="I62" s="64">
        <v>2776.9</v>
      </c>
      <c r="J62" s="33"/>
      <c r="K62" s="61"/>
      <c r="L62" s="33"/>
      <c r="M62" s="28"/>
      <c r="N62" s="29"/>
      <c r="O62" s="7"/>
      <c r="P62" s="8"/>
      <c r="Q62" s="9"/>
      <c r="R62" s="61"/>
      <c r="S62" s="7"/>
      <c r="T62" s="8"/>
      <c r="U62" s="9"/>
      <c r="V62" s="28"/>
      <c r="W62" s="8"/>
      <c r="X62" s="29"/>
      <c r="Y62" s="7"/>
      <c r="Z62" s="8"/>
      <c r="AA62" s="9"/>
      <c r="AB62" s="156">
        <f t="shared" si="1"/>
        <v>2178.6</v>
      </c>
    </row>
    <row r="63" spans="2:28" ht="12.95" customHeight="1" x14ac:dyDescent="0.25">
      <c r="B63" s="162"/>
      <c r="C63" s="89" t="s">
        <v>12</v>
      </c>
      <c r="D63" s="92" t="s">
        <v>61</v>
      </c>
      <c r="E63" s="33"/>
      <c r="F63" s="64">
        <v>1008.62</v>
      </c>
      <c r="G63" s="7"/>
      <c r="H63" s="9"/>
      <c r="I63" s="64">
        <v>2332</v>
      </c>
      <c r="J63" s="33"/>
      <c r="K63" s="61"/>
      <c r="L63" s="33"/>
      <c r="M63" s="28"/>
      <c r="N63" s="29"/>
      <c r="O63" s="7"/>
      <c r="P63" s="8"/>
      <c r="Q63" s="9"/>
      <c r="R63" s="61"/>
      <c r="S63" s="7"/>
      <c r="T63" s="8"/>
      <c r="U63" s="9"/>
      <c r="V63" s="28"/>
      <c r="W63" s="8"/>
      <c r="X63" s="29"/>
      <c r="Y63" s="7"/>
      <c r="Z63" s="8"/>
      <c r="AA63" s="9"/>
      <c r="AB63" s="156">
        <f t="shared" si="1"/>
        <v>1670.31</v>
      </c>
    </row>
    <row r="64" spans="2:28" ht="12.95" customHeight="1" x14ac:dyDescent="0.25">
      <c r="B64" s="162"/>
      <c r="C64" s="12" t="s">
        <v>78</v>
      </c>
      <c r="D64" s="92" t="s">
        <v>65</v>
      </c>
      <c r="E64" s="33"/>
      <c r="F64" s="61"/>
      <c r="G64" s="7"/>
      <c r="H64" s="9"/>
      <c r="I64" s="64">
        <v>2037.4</v>
      </c>
      <c r="J64" s="33"/>
      <c r="K64" s="61"/>
      <c r="L64" s="33"/>
      <c r="M64" s="28"/>
      <c r="N64" s="29"/>
      <c r="O64" s="7"/>
      <c r="P64" s="8"/>
      <c r="Q64" s="9"/>
      <c r="R64" s="61"/>
      <c r="S64" s="7"/>
      <c r="T64" s="8"/>
      <c r="U64" s="9"/>
      <c r="V64" s="28"/>
      <c r="W64" s="8"/>
      <c r="X64" s="29"/>
      <c r="Y64" s="7"/>
      <c r="Z64" s="8"/>
      <c r="AA64" s="9"/>
      <c r="AB64" s="156">
        <f t="shared" si="1"/>
        <v>2037.4</v>
      </c>
    </row>
    <row r="65" spans="2:28" ht="12.95" customHeight="1" thickBot="1" x14ac:dyDescent="0.3">
      <c r="B65" s="163"/>
      <c r="C65" s="18" t="s">
        <v>79</v>
      </c>
      <c r="D65" s="93" t="s">
        <v>66</v>
      </c>
      <c r="E65" s="128"/>
      <c r="F65" s="131"/>
      <c r="G65" s="125"/>
      <c r="H65" s="135"/>
      <c r="I65" s="137">
        <v>1886.2</v>
      </c>
      <c r="J65" s="128"/>
      <c r="K65" s="131"/>
      <c r="L65" s="128"/>
      <c r="M65" s="142"/>
      <c r="N65" s="143"/>
      <c r="O65" s="125"/>
      <c r="P65" s="17"/>
      <c r="Q65" s="135"/>
      <c r="R65" s="131"/>
      <c r="S65" s="125"/>
      <c r="T65" s="17"/>
      <c r="U65" s="135"/>
      <c r="V65" s="142"/>
      <c r="W65" s="17"/>
      <c r="X65" s="143"/>
      <c r="Y65" s="125"/>
      <c r="Z65" s="17"/>
      <c r="AA65" s="135"/>
      <c r="AB65" s="157">
        <f t="shared" si="1"/>
        <v>1886.2</v>
      </c>
    </row>
    <row r="66" spans="2:28" ht="12.95" customHeight="1" x14ac:dyDescent="0.25">
      <c r="B66" s="159" t="s">
        <v>32</v>
      </c>
      <c r="C66" s="19" t="s">
        <v>29</v>
      </c>
      <c r="D66" s="91" t="s">
        <v>60</v>
      </c>
      <c r="E66" s="127"/>
      <c r="F66" s="130"/>
      <c r="G66" s="124"/>
      <c r="H66" s="134"/>
      <c r="I66" s="132">
        <v>2723.6</v>
      </c>
      <c r="J66" s="127"/>
      <c r="K66" s="130"/>
      <c r="L66" s="127"/>
      <c r="M66" s="140"/>
      <c r="N66" s="141"/>
      <c r="O66" s="124"/>
      <c r="P66" s="5"/>
      <c r="Q66" s="134"/>
      <c r="R66" s="130"/>
      <c r="S66" s="124"/>
      <c r="T66" s="5"/>
      <c r="U66" s="134"/>
      <c r="V66" s="140"/>
      <c r="W66" s="5"/>
      <c r="X66" s="141"/>
      <c r="Y66" s="124"/>
      <c r="Z66" s="5"/>
      <c r="AA66" s="134"/>
      <c r="AB66" s="155">
        <f t="shared" si="1"/>
        <v>2723.6</v>
      </c>
    </row>
    <row r="67" spans="2:28" ht="12.95" customHeight="1" x14ac:dyDescent="0.25">
      <c r="B67" s="162"/>
      <c r="C67" s="12" t="s">
        <v>80</v>
      </c>
      <c r="D67" s="92" t="s">
        <v>63</v>
      </c>
      <c r="E67" s="33"/>
      <c r="F67" s="61"/>
      <c r="G67" s="7"/>
      <c r="H67" s="9"/>
      <c r="I67" s="64">
        <v>2685.6</v>
      </c>
      <c r="J67" s="33"/>
      <c r="K67" s="61"/>
      <c r="L67" s="33"/>
      <c r="M67" s="28"/>
      <c r="N67" s="29"/>
      <c r="O67" s="7"/>
      <c r="P67" s="8"/>
      <c r="Q67" s="9"/>
      <c r="R67" s="61"/>
      <c r="S67" s="7"/>
      <c r="T67" s="8"/>
      <c r="U67" s="9"/>
      <c r="V67" s="28"/>
      <c r="W67" s="8"/>
      <c r="X67" s="29"/>
      <c r="Y67" s="7"/>
      <c r="Z67" s="8"/>
      <c r="AA67" s="9"/>
      <c r="AB67" s="156">
        <f t="shared" si="1"/>
        <v>2685.6</v>
      </c>
    </row>
    <row r="68" spans="2:28" ht="12.95" customHeight="1" x14ac:dyDescent="0.25">
      <c r="B68" s="162"/>
      <c r="C68" s="12" t="s">
        <v>81</v>
      </c>
      <c r="D68" s="92" t="s">
        <v>63</v>
      </c>
      <c r="E68" s="33"/>
      <c r="F68" s="61"/>
      <c r="G68" s="7"/>
      <c r="H68" s="9"/>
      <c r="I68" s="64">
        <v>2149.1</v>
      </c>
      <c r="J68" s="33"/>
      <c r="K68" s="61"/>
      <c r="L68" s="33"/>
      <c r="M68" s="28"/>
      <c r="N68" s="29"/>
      <c r="O68" s="7"/>
      <c r="P68" s="8"/>
      <c r="Q68" s="9"/>
      <c r="R68" s="61"/>
      <c r="S68" s="7"/>
      <c r="T68" s="8"/>
      <c r="U68" s="9"/>
      <c r="V68" s="28"/>
      <c r="W68" s="8"/>
      <c r="X68" s="29"/>
      <c r="Y68" s="7"/>
      <c r="Z68" s="8"/>
      <c r="AA68" s="9"/>
      <c r="AB68" s="156">
        <f t="shared" si="1"/>
        <v>2149.1</v>
      </c>
    </row>
    <row r="69" spans="2:28" ht="12.95" customHeight="1" x14ac:dyDescent="0.25">
      <c r="B69" s="162"/>
      <c r="C69" s="12" t="s">
        <v>82</v>
      </c>
      <c r="D69" s="92" t="s">
        <v>63</v>
      </c>
      <c r="E69" s="33"/>
      <c r="F69" s="61"/>
      <c r="G69" s="7"/>
      <c r="H69" s="9"/>
      <c r="I69" s="64">
        <v>1617.2</v>
      </c>
      <c r="J69" s="33"/>
      <c r="K69" s="61"/>
      <c r="L69" s="33"/>
      <c r="M69" s="28"/>
      <c r="N69" s="29"/>
      <c r="O69" s="7"/>
      <c r="P69" s="8"/>
      <c r="Q69" s="9"/>
      <c r="R69" s="61"/>
      <c r="S69" s="7"/>
      <c r="T69" s="8"/>
      <c r="U69" s="9"/>
      <c r="V69" s="28"/>
      <c r="W69" s="8"/>
      <c r="X69" s="29"/>
      <c r="Y69" s="7"/>
      <c r="Z69" s="8"/>
      <c r="AA69" s="9"/>
      <c r="AB69" s="156">
        <f t="shared" si="1"/>
        <v>1617.2</v>
      </c>
    </row>
    <row r="70" spans="2:28" ht="12.95" customHeight="1" thickBot="1" x14ac:dyDescent="0.3">
      <c r="B70" s="163"/>
      <c r="C70" s="18" t="s">
        <v>41</v>
      </c>
      <c r="D70" s="93" t="s">
        <v>62</v>
      </c>
      <c r="E70" s="128"/>
      <c r="F70" s="131"/>
      <c r="G70" s="125"/>
      <c r="H70" s="135"/>
      <c r="I70" s="137"/>
      <c r="J70" s="128"/>
      <c r="K70" s="131"/>
      <c r="L70" s="128"/>
      <c r="M70" s="142"/>
      <c r="N70" s="143"/>
      <c r="O70" s="125"/>
      <c r="P70" s="17"/>
      <c r="Q70" s="135"/>
      <c r="R70" s="131"/>
      <c r="S70" s="125"/>
      <c r="T70" s="17"/>
      <c r="U70" s="135"/>
      <c r="V70" s="142"/>
      <c r="W70" s="17"/>
      <c r="X70" s="143"/>
      <c r="Y70" s="125"/>
      <c r="Z70" s="17"/>
      <c r="AA70" s="135"/>
      <c r="AB70" s="157" t="e">
        <f t="shared" ref="AB70:AB78" si="2">AVERAGE(E70:AA70)</f>
        <v>#DIV/0!</v>
      </c>
    </row>
    <row r="71" spans="2:28" ht="12.95" customHeight="1" x14ac:dyDescent="0.25">
      <c r="B71" s="159" t="s">
        <v>33</v>
      </c>
      <c r="C71" s="77" t="s">
        <v>83</v>
      </c>
      <c r="D71" s="91" t="s">
        <v>60</v>
      </c>
      <c r="E71" s="127"/>
      <c r="F71" s="130"/>
      <c r="G71" s="124"/>
      <c r="H71" s="134"/>
      <c r="I71" s="130"/>
      <c r="J71" s="138">
        <v>2008</v>
      </c>
      <c r="K71" s="130">
        <v>2226.3501268575574</v>
      </c>
      <c r="L71" s="127">
        <v>2630</v>
      </c>
      <c r="M71" s="140">
        <v>1868</v>
      </c>
      <c r="N71" s="141"/>
      <c r="O71" s="124"/>
      <c r="P71" s="5"/>
      <c r="Q71" s="134"/>
      <c r="R71" s="130"/>
      <c r="S71" s="124">
        <v>4142</v>
      </c>
      <c r="T71" s="5">
        <v>4311</v>
      </c>
      <c r="U71" s="134"/>
      <c r="V71" s="150">
        <v>562.61343012704174</v>
      </c>
      <c r="W71" s="6">
        <v>3818.053639846743</v>
      </c>
      <c r="X71" s="151">
        <v>3234.1269841269841</v>
      </c>
      <c r="Y71" s="146">
        <v>4070.383639349157</v>
      </c>
      <c r="Z71" s="73">
        <v>3243.2524478501487</v>
      </c>
      <c r="AA71" s="153">
        <v>4642.735042735043</v>
      </c>
      <c r="AB71" s="155">
        <f t="shared" si="2"/>
        <v>3063.0429425743896</v>
      </c>
    </row>
    <row r="72" spans="2:28" ht="12.95" customHeight="1" x14ac:dyDescent="0.25">
      <c r="B72" s="162"/>
      <c r="C72" s="13" t="s">
        <v>84</v>
      </c>
      <c r="D72" s="92" t="s">
        <v>60</v>
      </c>
      <c r="E72" s="33"/>
      <c r="F72" s="61"/>
      <c r="G72" s="7"/>
      <c r="H72" s="9"/>
      <c r="I72" s="61"/>
      <c r="J72" s="63">
        <v>1984</v>
      </c>
      <c r="K72" s="61">
        <v>1764.6792316056544</v>
      </c>
      <c r="L72" s="33"/>
      <c r="M72" s="28"/>
      <c r="N72" s="29"/>
      <c r="O72" s="7"/>
      <c r="P72" s="8"/>
      <c r="Q72" s="9"/>
      <c r="R72" s="61"/>
      <c r="S72" s="7"/>
      <c r="T72" s="8"/>
      <c r="U72" s="9"/>
      <c r="V72" s="28"/>
      <c r="W72" s="8"/>
      <c r="X72" s="29"/>
      <c r="Y72" s="7"/>
      <c r="Z72" s="8"/>
      <c r="AA72" s="9"/>
      <c r="AB72" s="156">
        <f t="shared" si="2"/>
        <v>1874.3396158028272</v>
      </c>
    </row>
    <row r="73" spans="2:28" ht="12.95" customHeight="1" thickBot="1" x14ac:dyDescent="0.3">
      <c r="B73" s="163"/>
      <c r="C73" s="78" t="s">
        <v>85</v>
      </c>
      <c r="D73" s="93" t="s">
        <v>60</v>
      </c>
      <c r="E73" s="128"/>
      <c r="F73" s="131"/>
      <c r="G73" s="125"/>
      <c r="H73" s="135"/>
      <c r="I73" s="131"/>
      <c r="J73" s="139">
        <v>2125</v>
      </c>
      <c r="K73" s="131">
        <v>1920.9858644436388</v>
      </c>
      <c r="L73" s="128"/>
      <c r="M73" s="142"/>
      <c r="N73" s="143"/>
      <c r="O73" s="125"/>
      <c r="P73" s="17"/>
      <c r="Q73" s="135"/>
      <c r="R73" s="131"/>
      <c r="S73" s="125"/>
      <c r="T73" s="17"/>
      <c r="U73" s="135"/>
      <c r="V73" s="142"/>
      <c r="W73" s="17"/>
      <c r="X73" s="143"/>
      <c r="Y73" s="125"/>
      <c r="Z73" s="17"/>
      <c r="AA73" s="135"/>
      <c r="AB73" s="157">
        <f t="shared" si="2"/>
        <v>2022.9929322218195</v>
      </c>
    </row>
    <row r="74" spans="2:28" ht="12.95" customHeight="1" x14ac:dyDescent="0.25">
      <c r="B74" s="159" t="s">
        <v>45</v>
      </c>
      <c r="C74" s="84" t="s">
        <v>44</v>
      </c>
      <c r="D74" s="91" t="s">
        <v>60</v>
      </c>
      <c r="E74" s="127"/>
      <c r="F74" s="130"/>
      <c r="G74" s="124"/>
      <c r="H74" s="134"/>
      <c r="I74" s="130"/>
      <c r="J74" s="127"/>
      <c r="K74" s="130"/>
      <c r="L74" s="127"/>
      <c r="M74" s="140">
        <v>2282</v>
      </c>
      <c r="N74" s="141"/>
      <c r="O74" s="124"/>
      <c r="P74" s="5"/>
      <c r="Q74" s="134"/>
      <c r="R74" s="130"/>
      <c r="S74" s="124">
        <v>3231</v>
      </c>
      <c r="T74" s="5">
        <v>4844</v>
      </c>
      <c r="U74" s="134"/>
      <c r="V74" s="150">
        <v>1126.571217315319</v>
      </c>
      <c r="W74" s="6">
        <v>3751.1111111111109</v>
      </c>
      <c r="X74" s="151">
        <v>3577.4493705528189</v>
      </c>
      <c r="Y74" s="146">
        <v>3127.4817136886104</v>
      </c>
      <c r="Z74" s="73">
        <v>2948.2758620689656</v>
      </c>
      <c r="AA74" s="153">
        <v>4692.3076923076924</v>
      </c>
      <c r="AB74" s="155">
        <f t="shared" si="2"/>
        <v>3286.6885518938348</v>
      </c>
    </row>
    <row r="75" spans="2:28" ht="12.95" customHeight="1" x14ac:dyDescent="0.25">
      <c r="B75" s="162"/>
      <c r="C75" s="89" t="s">
        <v>49</v>
      </c>
      <c r="D75" s="92" t="s">
        <v>62</v>
      </c>
      <c r="E75" s="33"/>
      <c r="F75" s="61"/>
      <c r="G75" s="7"/>
      <c r="H75" s="9"/>
      <c r="I75" s="61"/>
      <c r="J75" s="33"/>
      <c r="K75" s="61"/>
      <c r="L75" s="33"/>
      <c r="M75" s="28">
        <v>2073</v>
      </c>
      <c r="N75" s="29"/>
      <c r="O75" s="7"/>
      <c r="P75" s="8"/>
      <c r="Q75" s="9"/>
      <c r="R75" s="61"/>
      <c r="S75" s="7">
        <v>4135</v>
      </c>
      <c r="T75" s="8">
        <v>5078</v>
      </c>
      <c r="U75" s="9"/>
      <c r="V75" s="148">
        <v>828.79612825166362</v>
      </c>
      <c r="W75" s="11">
        <v>3815.7854406130264</v>
      </c>
      <c r="X75" s="149">
        <v>3898.4674329501922</v>
      </c>
      <c r="Y75" s="108">
        <v>3770.4632532218739</v>
      </c>
      <c r="Z75" s="71">
        <v>3031.6730523627075</v>
      </c>
      <c r="AA75" s="104">
        <v>4412.9236663719421</v>
      </c>
      <c r="AB75" s="156">
        <f t="shared" si="2"/>
        <v>3449.3454415301567</v>
      </c>
    </row>
    <row r="76" spans="2:28" ht="12.95" customHeight="1" x14ac:dyDescent="0.25">
      <c r="B76" s="162"/>
      <c r="C76" s="89" t="s">
        <v>98</v>
      </c>
      <c r="D76" s="92" t="s">
        <v>60</v>
      </c>
      <c r="E76" s="33"/>
      <c r="F76" s="61"/>
      <c r="G76" s="7"/>
      <c r="H76" s="9"/>
      <c r="I76" s="61"/>
      <c r="J76" s="33"/>
      <c r="K76" s="61"/>
      <c r="L76" s="33"/>
      <c r="M76" s="28"/>
      <c r="N76" s="29"/>
      <c r="O76" s="7"/>
      <c r="P76" s="8"/>
      <c r="Q76" s="9"/>
      <c r="R76" s="61"/>
      <c r="S76" s="7">
        <v>1165</v>
      </c>
      <c r="T76" s="8">
        <v>3673</v>
      </c>
      <c r="U76" s="9"/>
      <c r="V76" s="28"/>
      <c r="W76" s="8"/>
      <c r="X76" s="29"/>
      <c r="Y76" s="7"/>
      <c r="Z76" s="8"/>
      <c r="AA76" s="9"/>
      <c r="AB76" s="156">
        <f t="shared" si="2"/>
        <v>2419</v>
      </c>
    </row>
    <row r="77" spans="2:28" ht="12.95" customHeight="1" thickBot="1" x14ac:dyDescent="0.3">
      <c r="B77" s="163"/>
      <c r="C77" s="90" t="s">
        <v>99</v>
      </c>
      <c r="D77" s="93" t="s">
        <v>60</v>
      </c>
      <c r="E77" s="128"/>
      <c r="F77" s="131"/>
      <c r="G77" s="125"/>
      <c r="H77" s="135"/>
      <c r="I77" s="131"/>
      <c r="J77" s="128"/>
      <c r="K77" s="131"/>
      <c r="L77" s="128"/>
      <c r="M77" s="142"/>
      <c r="N77" s="143"/>
      <c r="O77" s="125"/>
      <c r="P77" s="17"/>
      <c r="Q77" s="135"/>
      <c r="R77" s="131"/>
      <c r="S77" s="125">
        <v>4405</v>
      </c>
      <c r="T77" s="17">
        <v>4407</v>
      </c>
      <c r="U77" s="135"/>
      <c r="V77" s="142"/>
      <c r="W77" s="17"/>
      <c r="X77" s="143"/>
      <c r="Y77" s="125"/>
      <c r="Z77" s="17"/>
      <c r="AA77" s="135"/>
      <c r="AB77" s="157">
        <f t="shared" si="2"/>
        <v>4406</v>
      </c>
    </row>
    <row r="78" spans="2:28" ht="12.95" customHeight="1" thickBot="1" x14ac:dyDescent="0.3">
      <c r="B78" s="79" t="s">
        <v>121</v>
      </c>
      <c r="C78" s="80" t="s">
        <v>122</v>
      </c>
      <c r="D78" s="95" t="s">
        <v>66</v>
      </c>
      <c r="E78" s="44"/>
      <c r="F78" s="96"/>
      <c r="G78" s="97"/>
      <c r="H78" s="98"/>
      <c r="I78" s="96"/>
      <c r="J78" s="44"/>
      <c r="K78" s="96"/>
      <c r="L78" s="44"/>
      <c r="M78" s="99"/>
      <c r="N78" s="100"/>
      <c r="O78" s="97"/>
      <c r="P78" s="81"/>
      <c r="Q78" s="98"/>
      <c r="R78" s="96"/>
      <c r="S78" s="97"/>
      <c r="T78" s="81"/>
      <c r="U78" s="98"/>
      <c r="V78" s="99"/>
      <c r="W78" s="81"/>
      <c r="X78" s="100"/>
      <c r="Y78" s="147">
        <v>3483.529880081604</v>
      </c>
      <c r="Z78" s="74">
        <v>3565.4533844189018</v>
      </c>
      <c r="AA78" s="154">
        <v>4479.3103448275861</v>
      </c>
      <c r="AB78" s="158">
        <f t="shared" si="2"/>
        <v>3842.7645364426971</v>
      </c>
    </row>
    <row r="79" spans="2:28" s="76" customFormat="1" ht="22.5" customHeight="1" thickBot="1" x14ac:dyDescent="0.3">
      <c r="B79" s="167" t="s">
        <v>94</v>
      </c>
      <c r="C79" s="168"/>
      <c r="D79" s="169"/>
      <c r="E79" s="129">
        <f>AVERAGE(E6:E78)</f>
        <v>3933.625</v>
      </c>
      <c r="F79" s="133">
        <f t="shared" ref="F79:AA79" si="3">AVERAGE(F6:F78)</f>
        <v>2159.7916666666665</v>
      </c>
      <c r="G79" s="126">
        <f t="shared" si="3"/>
        <v>2347.1166666666668</v>
      </c>
      <c r="H79" s="136">
        <f t="shared" si="3"/>
        <v>2284.5333333333338</v>
      </c>
      <c r="I79" s="133">
        <f t="shared" si="3"/>
        <v>2463.2851851851851</v>
      </c>
      <c r="J79" s="129">
        <f t="shared" si="3"/>
        <v>1850.4761904761904</v>
      </c>
      <c r="K79" s="133">
        <f t="shared" si="3"/>
        <v>2350.7623962959592</v>
      </c>
      <c r="L79" s="129">
        <f t="shared" si="3"/>
        <v>2258.181818181818</v>
      </c>
      <c r="M79" s="87">
        <f t="shared" si="3"/>
        <v>2175.5652173913045</v>
      </c>
      <c r="N79" s="83">
        <f t="shared" si="3"/>
        <v>3921.4285714285716</v>
      </c>
      <c r="O79" s="126">
        <f t="shared" si="3"/>
        <v>3281.1666666666665</v>
      </c>
      <c r="P79" s="82">
        <f t="shared" si="3"/>
        <v>3478.3333333333335</v>
      </c>
      <c r="Q79" s="136">
        <f t="shared" si="3"/>
        <v>4020</v>
      </c>
      <c r="R79" s="133">
        <f t="shared" si="3"/>
        <v>2611</v>
      </c>
      <c r="S79" s="126">
        <f t="shared" si="3"/>
        <v>3299.9166666666665</v>
      </c>
      <c r="T79" s="82">
        <f t="shared" si="3"/>
        <v>4439.25</v>
      </c>
      <c r="U79" s="136">
        <f t="shared" si="3"/>
        <v>4110.6533333333327</v>
      </c>
      <c r="V79" s="87">
        <f t="shared" si="3"/>
        <v>1689.470323317873</v>
      </c>
      <c r="W79" s="88">
        <f t="shared" si="3"/>
        <v>4132.9942528735628</v>
      </c>
      <c r="X79" s="83">
        <f t="shared" si="3"/>
        <v>3549.8084291187733</v>
      </c>
      <c r="Y79" s="126">
        <f t="shared" si="3"/>
        <v>3666.524854455889</v>
      </c>
      <c r="Z79" s="82">
        <f t="shared" si="3"/>
        <v>3451.1451681566623</v>
      </c>
      <c r="AA79" s="136">
        <f t="shared" si="3"/>
        <v>4606.6003536693188</v>
      </c>
      <c r="AB79" s="133">
        <v>2857</v>
      </c>
    </row>
  </sheetData>
  <mergeCells count="16">
    <mergeCell ref="V3:X3"/>
    <mergeCell ref="B6:B59"/>
    <mergeCell ref="AB3:AB5"/>
    <mergeCell ref="B79:D79"/>
    <mergeCell ref="O3:Q3"/>
    <mergeCell ref="M3:N3"/>
    <mergeCell ref="D3:D5"/>
    <mergeCell ref="G3:H3"/>
    <mergeCell ref="C3:C5"/>
    <mergeCell ref="B3:B5"/>
    <mergeCell ref="B60:B65"/>
    <mergeCell ref="B66:B70"/>
    <mergeCell ref="B71:B73"/>
    <mergeCell ref="S3:U3"/>
    <mergeCell ref="B74:B77"/>
    <mergeCell ref="Y3:AA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84"/>
  <sheetViews>
    <sheetView tabSelected="1" topLeftCell="AF1" zoomScale="70" zoomScaleNormal="70" workbookViewId="0">
      <selection activeCell="P25" sqref="P25"/>
    </sheetView>
  </sheetViews>
  <sheetFormatPr defaultRowHeight="12.75" x14ac:dyDescent="0.25"/>
  <cols>
    <col min="1" max="1" width="3.28515625" style="3" customWidth="1"/>
    <col min="2" max="3" width="9.140625" style="3"/>
    <col min="4" max="4" width="22.85546875" style="3" customWidth="1"/>
    <col min="5" max="19" width="12.7109375" style="3" customWidth="1"/>
    <col min="20" max="20" width="12.7109375" style="4" customWidth="1"/>
    <col min="21" max="24" width="12.7109375" style="3" customWidth="1"/>
    <col min="25" max="27" width="12.7109375" style="70" customWidth="1"/>
    <col min="28" max="28" width="12.7109375" style="4" customWidth="1"/>
    <col min="29" max="33" width="9.140625" style="3" customWidth="1"/>
    <col min="34" max="34" width="14.5703125" style="3" customWidth="1"/>
    <col min="35" max="37" width="9.140625" style="3" customWidth="1"/>
    <col min="38" max="38" width="24" style="3" customWidth="1"/>
    <col min="39" max="56" width="9.140625" style="3" customWidth="1"/>
    <col min="57" max="16384" width="9.140625" style="3"/>
  </cols>
  <sheetData>
    <row r="1" spans="2:42" ht="13.5" thickBot="1" x14ac:dyDescent="0.3"/>
    <row r="2" spans="2:42" ht="15" customHeight="1" x14ac:dyDescent="0.25">
      <c r="B2" s="159" t="s">
        <v>59</v>
      </c>
      <c r="C2" s="160" t="s">
        <v>93</v>
      </c>
      <c r="D2" s="171" t="s">
        <v>92</v>
      </c>
      <c r="E2" s="57">
        <v>2005</v>
      </c>
      <c r="F2" s="52">
        <v>2006</v>
      </c>
      <c r="G2" s="159">
        <v>2007</v>
      </c>
      <c r="H2" s="161"/>
      <c r="I2" s="52">
        <v>2008</v>
      </c>
      <c r="J2" s="57">
        <v>2009</v>
      </c>
      <c r="K2" s="52">
        <v>2010</v>
      </c>
      <c r="L2" s="57">
        <v>2012</v>
      </c>
      <c r="M2" s="159">
        <v>2013</v>
      </c>
      <c r="N2" s="161"/>
      <c r="O2" s="170">
        <v>2014</v>
      </c>
      <c r="P2" s="160"/>
      <c r="Q2" s="171"/>
      <c r="R2" s="57">
        <v>2015</v>
      </c>
      <c r="S2" s="170">
        <v>2016</v>
      </c>
      <c r="T2" s="160"/>
      <c r="U2" s="171"/>
      <c r="V2" s="159">
        <v>2017</v>
      </c>
      <c r="W2" s="160"/>
      <c r="X2" s="161"/>
      <c r="Y2" s="170">
        <v>2018</v>
      </c>
      <c r="Z2" s="160"/>
      <c r="AA2" s="171"/>
      <c r="AB2" s="183" t="s">
        <v>94</v>
      </c>
      <c r="AD2" s="42" t="s">
        <v>61</v>
      </c>
      <c r="AE2" s="42">
        <f>AB11</f>
        <v>2806</v>
      </c>
      <c r="AF2" s="42"/>
      <c r="AG2" s="43">
        <v>2005</v>
      </c>
      <c r="AH2" s="42" t="s">
        <v>106</v>
      </c>
      <c r="AI2" s="44">
        <f>E84</f>
        <v>3933.625</v>
      </c>
      <c r="AJ2" s="42"/>
      <c r="AK2" s="43">
        <v>2013</v>
      </c>
      <c r="AL2" s="42" t="s">
        <v>107</v>
      </c>
      <c r="AM2" s="44">
        <v>3921.4</v>
      </c>
      <c r="AO2" s="3" t="s">
        <v>16</v>
      </c>
      <c r="AP2" s="44">
        <v>2838</v>
      </c>
    </row>
    <row r="3" spans="2:42" x14ac:dyDescent="0.25">
      <c r="B3" s="162"/>
      <c r="C3" s="174"/>
      <c r="D3" s="186"/>
      <c r="E3" s="58" t="s">
        <v>0</v>
      </c>
      <c r="F3" s="53" t="s">
        <v>0</v>
      </c>
      <c r="G3" s="85" t="s">
        <v>0</v>
      </c>
      <c r="H3" s="92" t="s">
        <v>18</v>
      </c>
      <c r="I3" s="53" t="s">
        <v>0</v>
      </c>
      <c r="J3" s="58" t="s">
        <v>0</v>
      </c>
      <c r="K3" s="53" t="s">
        <v>40</v>
      </c>
      <c r="L3" s="58" t="s">
        <v>42</v>
      </c>
      <c r="M3" s="85" t="s">
        <v>42</v>
      </c>
      <c r="N3" s="92" t="s">
        <v>67</v>
      </c>
      <c r="O3" s="39" t="s">
        <v>51</v>
      </c>
      <c r="P3" s="89" t="s">
        <v>42</v>
      </c>
      <c r="Q3" s="1" t="s">
        <v>56</v>
      </c>
      <c r="R3" s="58" t="s">
        <v>42</v>
      </c>
      <c r="S3" s="39" t="s">
        <v>42</v>
      </c>
      <c r="T3" s="89" t="s">
        <v>97</v>
      </c>
      <c r="U3" s="1" t="s">
        <v>56</v>
      </c>
      <c r="V3" s="85" t="s">
        <v>42</v>
      </c>
      <c r="W3" s="89" t="s">
        <v>117</v>
      </c>
      <c r="X3" s="92" t="s">
        <v>97</v>
      </c>
      <c r="Y3" s="39" t="s">
        <v>119</v>
      </c>
      <c r="Z3" s="89" t="s">
        <v>120</v>
      </c>
      <c r="AA3" s="1" t="s">
        <v>97</v>
      </c>
      <c r="AB3" s="184"/>
      <c r="AD3" s="42" t="s">
        <v>108</v>
      </c>
      <c r="AE3" s="42">
        <f>AB38</f>
        <v>2993</v>
      </c>
      <c r="AF3" s="42"/>
      <c r="AG3" s="43">
        <v>2006</v>
      </c>
      <c r="AH3" s="42" t="s">
        <v>106</v>
      </c>
      <c r="AI3" s="44">
        <f>F84</f>
        <v>2159.7916666666665</v>
      </c>
      <c r="AJ3" s="42"/>
      <c r="AK3" s="176">
        <v>2014</v>
      </c>
      <c r="AL3" s="42" t="s">
        <v>109</v>
      </c>
      <c r="AM3" s="44">
        <v>3281.2</v>
      </c>
      <c r="AO3" s="3" t="s">
        <v>17</v>
      </c>
      <c r="AP3" s="44">
        <v>2006</v>
      </c>
    </row>
    <row r="4" spans="2:42" ht="13.5" thickBot="1" x14ac:dyDescent="0.3">
      <c r="B4" s="163"/>
      <c r="C4" s="175"/>
      <c r="D4" s="187"/>
      <c r="E4" s="59" t="s">
        <v>91</v>
      </c>
      <c r="F4" s="54" t="s">
        <v>91</v>
      </c>
      <c r="G4" s="86" t="s">
        <v>91</v>
      </c>
      <c r="H4" s="93" t="s">
        <v>91</v>
      </c>
      <c r="I4" s="54" t="s">
        <v>91</v>
      </c>
      <c r="J4" s="59" t="s">
        <v>91</v>
      </c>
      <c r="K4" s="54" t="s">
        <v>91</v>
      </c>
      <c r="L4" s="59" t="s">
        <v>91</v>
      </c>
      <c r="M4" s="86" t="s">
        <v>91</v>
      </c>
      <c r="N4" s="93" t="s">
        <v>68</v>
      </c>
      <c r="O4" s="40" t="s">
        <v>52</v>
      </c>
      <c r="P4" s="90" t="s">
        <v>55</v>
      </c>
      <c r="Q4" s="2" t="s">
        <v>57</v>
      </c>
      <c r="R4" s="59" t="s">
        <v>95</v>
      </c>
      <c r="S4" s="40" t="s">
        <v>91</v>
      </c>
      <c r="T4" s="90" t="s">
        <v>91</v>
      </c>
      <c r="U4" s="2" t="s">
        <v>57</v>
      </c>
      <c r="V4" s="86" t="s">
        <v>91</v>
      </c>
      <c r="W4" s="90" t="s">
        <v>91</v>
      </c>
      <c r="X4" s="93" t="s">
        <v>91</v>
      </c>
      <c r="Y4" s="40" t="s">
        <v>91</v>
      </c>
      <c r="Z4" s="90" t="s">
        <v>91</v>
      </c>
      <c r="AA4" s="2" t="s">
        <v>91</v>
      </c>
      <c r="AB4" s="185"/>
      <c r="AD4" s="42" t="s">
        <v>62</v>
      </c>
      <c r="AE4" s="42">
        <f>AB64</f>
        <v>2943</v>
      </c>
      <c r="AF4" s="42"/>
      <c r="AG4" s="176">
        <v>2007</v>
      </c>
      <c r="AH4" s="42" t="s">
        <v>106</v>
      </c>
      <c r="AI4" s="44">
        <f>G84</f>
        <v>2347.1166666666668</v>
      </c>
      <c r="AJ4" s="42"/>
      <c r="AK4" s="176"/>
      <c r="AL4" s="42" t="s">
        <v>110</v>
      </c>
      <c r="AM4" s="44">
        <v>3478.3</v>
      </c>
      <c r="AO4" s="3" t="s">
        <v>32</v>
      </c>
      <c r="AP4" s="44">
        <v>2294</v>
      </c>
    </row>
    <row r="5" spans="2:42" x14ac:dyDescent="0.25">
      <c r="B5" s="31" t="s">
        <v>61</v>
      </c>
      <c r="C5" s="45" t="s">
        <v>16</v>
      </c>
      <c r="D5" s="116" t="s">
        <v>53</v>
      </c>
      <c r="E5" s="60"/>
      <c r="F5" s="34"/>
      <c r="G5" s="36"/>
      <c r="H5" s="37"/>
      <c r="I5" s="113"/>
      <c r="J5" s="111"/>
      <c r="K5" s="34"/>
      <c r="L5" s="60"/>
      <c r="M5" s="36"/>
      <c r="N5" s="37"/>
      <c r="O5" s="20">
        <v>2480</v>
      </c>
      <c r="P5" s="21"/>
      <c r="Q5" s="22"/>
      <c r="R5" s="60"/>
      <c r="S5" s="20">
        <v>1736</v>
      </c>
      <c r="T5" s="21">
        <v>4567</v>
      </c>
      <c r="U5" s="22"/>
      <c r="V5" s="36">
        <v>2737</v>
      </c>
      <c r="W5" s="21"/>
      <c r="X5" s="37"/>
      <c r="Y5" s="107">
        <v>2640.7921580335374</v>
      </c>
      <c r="Z5" s="101">
        <v>3417.4542358450408</v>
      </c>
      <c r="AA5" s="103">
        <v>4446.0949012673145</v>
      </c>
      <c r="AB5" s="23">
        <f t="shared" ref="AB5:AB10" si="0">AVERAGE(E5:AA5)</f>
        <v>3146.3344707351275</v>
      </c>
      <c r="AD5" s="42" t="s">
        <v>63</v>
      </c>
      <c r="AE5" s="42">
        <f>AB81</f>
        <v>2335</v>
      </c>
      <c r="AF5" s="42"/>
      <c r="AG5" s="176"/>
      <c r="AH5" s="42" t="s">
        <v>111</v>
      </c>
      <c r="AI5" s="44">
        <f>H84</f>
        <v>2284.5333333333338</v>
      </c>
      <c r="AJ5" s="42"/>
      <c r="AK5" s="176"/>
      <c r="AL5" s="42" t="s">
        <v>112</v>
      </c>
      <c r="AM5" s="44">
        <v>4020</v>
      </c>
      <c r="AO5" s="3" t="s">
        <v>33</v>
      </c>
      <c r="AP5" s="44">
        <v>2784</v>
      </c>
    </row>
    <row r="6" spans="2:42" x14ac:dyDescent="0.25">
      <c r="B6" s="85" t="s">
        <v>61</v>
      </c>
      <c r="C6" s="89" t="s">
        <v>16</v>
      </c>
      <c r="D6" s="117" t="s">
        <v>54</v>
      </c>
      <c r="E6" s="61"/>
      <c r="F6" s="33"/>
      <c r="G6" s="28"/>
      <c r="H6" s="29"/>
      <c r="I6" s="114"/>
      <c r="J6" s="112"/>
      <c r="K6" s="33"/>
      <c r="L6" s="61"/>
      <c r="M6" s="28"/>
      <c r="N6" s="29"/>
      <c r="O6" s="7">
        <v>2580</v>
      </c>
      <c r="P6" s="8"/>
      <c r="Q6" s="9"/>
      <c r="R6" s="61"/>
      <c r="S6" s="7"/>
      <c r="T6" s="8"/>
      <c r="U6" s="9"/>
      <c r="V6" s="28">
        <v>2707</v>
      </c>
      <c r="W6" s="8">
        <v>4651</v>
      </c>
      <c r="X6" s="29">
        <v>3153</v>
      </c>
      <c r="Y6" s="7"/>
      <c r="Z6" s="8"/>
      <c r="AA6" s="9"/>
      <c r="AB6" s="10">
        <f t="shared" si="0"/>
        <v>3272.75</v>
      </c>
      <c r="AD6" s="42"/>
      <c r="AE6" s="42"/>
      <c r="AF6" s="42"/>
      <c r="AG6" s="43">
        <v>2008</v>
      </c>
      <c r="AH6" s="42" t="s">
        <v>106</v>
      </c>
      <c r="AI6" s="44">
        <f>I84</f>
        <v>2463.2851851851851</v>
      </c>
      <c r="AJ6" s="42"/>
      <c r="AK6" s="43">
        <v>2015</v>
      </c>
      <c r="AL6" s="42" t="s">
        <v>115</v>
      </c>
      <c r="AM6" s="44">
        <v>2611</v>
      </c>
      <c r="AO6" s="3" t="s">
        <v>45</v>
      </c>
      <c r="AP6" s="44">
        <v>3376</v>
      </c>
    </row>
    <row r="7" spans="2:42" ht="12.75" customHeight="1" x14ac:dyDescent="0.25">
      <c r="B7" s="85" t="s">
        <v>61</v>
      </c>
      <c r="C7" s="89" t="s">
        <v>16</v>
      </c>
      <c r="D7" s="117" t="s">
        <v>96</v>
      </c>
      <c r="E7" s="61"/>
      <c r="F7" s="33"/>
      <c r="G7" s="28"/>
      <c r="H7" s="29"/>
      <c r="I7" s="114"/>
      <c r="J7" s="112"/>
      <c r="K7" s="33"/>
      <c r="L7" s="61"/>
      <c r="M7" s="28"/>
      <c r="N7" s="29"/>
      <c r="O7" s="7"/>
      <c r="P7" s="8"/>
      <c r="Q7" s="9"/>
      <c r="R7" s="61">
        <v>1824</v>
      </c>
      <c r="S7" s="7">
        <v>2906</v>
      </c>
      <c r="T7" s="8">
        <v>3726</v>
      </c>
      <c r="U7" s="9"/>
      <c r="V7" s="28"/>
      <c r="W7" s="8"/>
      <c r="X7" s="29"/>
      <c r="Y7" s="7"/>
      <c r="Z7" s="8"/>
      <c r="AA7" s="9"/>
      <c r="AB7" s="10">
        <f t="shared" si="0"/>
        <v>2818.6666666666665</v>
      </c>
      <c r="AD7" s="42"/>
      <c r="AE7" s="42"/>
      <c r="AF7" s="42"/>
      <c r="AG7" s="43">
        <v>2009</v>
      </c>
      <c r="AH7" s="42" t="s">
        <v>106</v>
      </c>
      <c r="AI7" s="44">
        <f>J84</f>
        <v>1850.4761904761904</v>
      </c>
      <c r="AJ7" s="42"/>
      <c r="AK7" s="43">
        <v>2016</v>
      </c>
      <c r="AL7" s="42" t="s">
        <v>112</v>
      </c>
      <c r="AM7" s="44">
        <v>4111</v>
      </c>
      <c r="AO7" s="3" t="s">
        <v>121</v>
      </c>
      <c r="AP7" s="44">
        <v>3843</v>
      </c>
    </row>
    <row r="8" spans="2:42" ht="13.5" customHeight="1" x14ac:dyDescent="0.25">
      <c r="B8" s="85" t="s">
        <v>61</v>
      </c>
      <c r="C8" s="89" t="s">
        <v>17</v>
      </c>
      <c r="D8" s="1" t="s">
        <v>11</v>
      </c>
      <c r="E8" s="61"/>
      <c r="F8" s="114">
        <v>1580.3</v>
      </c>
      <c r="G8" s="28"/>
      <c r="H8" s="29"/>
      <c r="I8" s="114">
        <v>2776.9</v>
      </c>
      <c r="J8" s="61"/>
      <c r="K8" s="33"/>
      <c r="L8" s="61"/>
      <c r="M8" s="28"/>
      <c r="N8" s="29"/>
      <c r="O8" s="7"/>
      <c r="P8" s="8"/>
      <c r="Q8" s="9"/>
      <c r="R8" s="61"/>
      <c r="S8" s="7"/>
      <c r="T8" s="8"/>
      <c r="U8" s="9"/>
      <c r="V8" s="28"/>
      <c r="W8" s="8"/>
      <c r="X8" s="29"/>
      <c r="Y8" s="7"/>
      <c r="Z8" s="8"/>
      <c r="AA8" s="9"/>
      <c r="AB8" s="10">
        <f t="shared" si="0"/>
        <v>2178.6</v>
      </c>
      <c r="AD8" s="42"/>
      <c r="AE8" s="42"/>
      <c r="AF8" s="42"/>
      <c r="AG8" s="43">
        <v>2010</v>
      </c>
      <c r="AH8" s="42" t="s">
        <v>113</v>
      </c>
      <c r="AI8" s="44">
        <f>K84</f>
        <v>2350.7623962959592</v>
      </c>
      <c r="AJ8" s="42"/>
      <c r="AK8" s="42"/>
      <c r="AL8" s="42"/>
      <c r="AM8" s="42"/>
    </row>
    <row r="9" spans="2:42" x14ac:dyDescent="0.25">
      <c r="B9" s="85" t="s">
        <v>61</v>
      </c>
      <c r="C9" s="89" t="s">
        <v>17</v>
      </c>
      <c r="D9" s="1" t="s">
        <v>12</v>
      </c>
      <c r="E9" s="61"/>
      <c r="F9" s="114">
        <v>1008.62</v>
      </c>
      <c r="G9" s="28"/>
      <c r="H9" s="29"/>
      <c r="I9" s="114">
        <v>2332</v>
      </c>
      <c r="J9" s="61"/>
      <c r="K9" s="33"/>
      <c r="L9" s="61"/>
      <c r="M9" s="28"/>
      <c r="N9" s="29"/>
      <c r="O9" s="7"/>
      <c r="P9" s="8"/>
      <c r="Q9" s="9"/>
      <c r="R9" s="61"/>
      <c r="S9" s="7"/>
      <c r="T9" s="8"/>
      <c r="U9" s="9"/>
      <c r="V9" s="28"/>
      <c r="W9" s="8"/>
      <c r="X9" s="29"/>
      <c r="Y9" s="7"/>
      <c r="Z9" s="8"/>
      <c r="AA9" s="9"/>
      <c r="AB9" s="10">
        <f t="shared" si="0"/>
        <v>1670.31</v>
      </c>
      <c r="AD9" s="42"/>
      <c r="AE9" s="42"/>
      <c r="AF9" s="42"/>
      <c r="AG9" s="43">
        <v>2012</v>
      </c>
      <c r="AH9" s="42" t="s">
        <v>114</v>
      </c>
      <c r="AI9" s="44">
        <f>L84</f>
        <v>2258.181818181818</v>
      </c>
      <c r="AJ9" s="42"/>
      <c r="AK9" s="42"/>
      <c r="AL9" s="42"/>
      <c r="AM9" s="42"/>
    </row>
    <row r="10" spans="2:42" ht="13.5" thickBot="1" x14ac:dyDescent="0.3">
      <c r="B10" s="32" t="s">
        <v>65</v>
      </c>
      <c r="C10" s="41" t="s">
        <v>17</v>
      </c>
      <c r="D10" s="118" t="s">
        <v>78</v>
      </c>
      <c r="E10" s="62"/>
      <c r="F10" s="35"/>
      <c r="G10" s="38"/>
      <c r="H10" s="50"/>
      <c r="I10" s="115">
        <v>2037.4</v>
      </c>
      <c r="J10" s="62"/>
      <c r="K10" s="35"/>
      <c r="L10" s="62"/>
      <c r="M10" s="38"/>
      <c r="N10" s="50"/>
      <c r="O10" s="24"/>
      <c r="P10" s="25"/>
      <c r="Q10" s="26"/>
      <c r="R10" s="62"/>
      <c r="S10" s="24"/>
      <c r="T10" s="25"/>
      <c r="U10" s="26"/>
      <c r="V10" s="38"/>
      <c r="W10" s="25"/>
      <c r="X10" s="50"/>
      <c r="Y10" s="24"/>
      <c r="Z10" s="25"/>
      <c r="AA10" s="26"/>
      <c r="AB10" s="27">
        <f t="shared" si="0"/>
        <v>2037.4</v>
      </c>
      <c r="AD10" s="42"/>
      <c r="AE10" s="42"/>
      <c r="AF10" s="42"/>
      <c r="AG10" s="43">
        <v>2013</v>
      </c>
      <c r="AH10" s="42" t="s">
        <v>114</v>
      </c>
      <c r="AI10" s="44">
        <f>M84</f>
        <v>2175.5652173913045</v>
      </c>
      <c r="AJ10" s="42"/>
      <c r="AK10" s="42"/>
      <c r="AL10" s="42"/>
      <c r="AM10" s="42"/>
    </row>
    <row r="11" spans="2:42" s="4" customFormat="1" ht="13.5" thickBot="1" x14ac:dyDescent="0.3">
      <c r="B11" s="177" t="s">
        <v>101</v>
      </c>
      <c r="C11" s="178"/>
      <c r="D11" s="179"/>
      <c r="E11" s="49" t="e">
        <f>AVERAGE(E5:E10)</f>
        <v>#DIV/0!</v>
      </c>
      <c r="F11" s="55">
        <f t="shared" ref="F11:AA11" si="1">AVERAGE(F5:F10)</f>
        <v>1294.46</v>
      </c>
      <c r="G11" s="51" t="e">
        <f t="shared" si="1"/>
        <v>#DIV/0!</v>
      </c>
      <c r="H11" s="47" t="e">
        <f t="shared" si="1"/>
        <v>#DIV/0!</v>
      </c>
      <c r="I11" s="55">
        <f t="shared" si="1"/>
        <v>2382.1</v>
      </c>
      <c r="J11" s="49" t="e">
        <f t="shared" si="1"/>
        <v>#DIV/0!</v>
      </c>
      <c r="K11" s="55" t="e">
        <f t="shared" si="1"/>
        <v>#DIV/0!</v>
      </c>
      <c r="L11" s="49" t="e">
        <f t="shared" si="1"/>
        <v>#DIV/0!</v>
      </c>
      <c r="M11" s="51" t="e">
        <f t="shared" si="1"/>
        <v>#DIV/0!</v>
      </c>
      <c r="N11" s="47" t="e">
        <f t="shared" si="1"/>
        <v>#DIV/0!</v>
      </c>
      <c r="O11" s="56">
        <f t="shared" si="1"/>
        <v>2530</v>
      </c>
      <c r="P11" s="46" t="e">
        <f t="shared" si="1"/>
        <v>#DIV/0!</v>
      </c>
      <c r="Q11" s="48" t="e">
        <f t="shared" si="1"/>
        <v>#DIV/0!</v>
      </c>
      <c r="R11" s="49">
        <f t="shared" si="1"/>
        <v>1824</v>
      </c>
      <c r="S11" s="56">
        <f t="shared" si="1"/>
        <v>2321</v>
      </c>
      <c r="T11" s="46">
        <f t="shared" si="1"/>
        <v>4146.5</v>
      </c>
      <c r="U11" s="48" t="e">
        <f t="shared" si="1"/>
        <v>#DIV/0!</v>
      </c>
      <c r="V11" s="51">
        <f t="shared" si="1"/>
        <v>2722</v>
      </c>
      <c r="W11" s="46">
        <f t="shared" si="1"/>
        <v>4651</v>
      </c>
      <c r="X11" s="47">
        <f t="shared" si="1"/>
        <v>3153</v>
      </c>
      <c r="Y11" s="56">
        <f t="shared" si="1"/>
        <v>2640.7921580335374</v>
      </c>
      <c r="Z11" s="46">
        <f t="shared" si="1"/>
        <v>3417.4542358450408</v>
      </c>
      <c r="AA11" s="48">
        <f t="shared" si="1"/>
        <v>4446.0949012673145</v>
      </c>
      <c r="AB11" s="106">
        <v>2806</v>
      </c>
      <c r="AD11" s="42"/>
      <c r="AE11" s="42"/>
      <c r="AF11" s="42"/>
      <c r="AG11" s="176">
        <v>2016</v>
      </c>
      <c r="AH11" s="42" t="s">
        <v>114</v>
      </c>
      <c r="AI11" s="44">
        <f>S84</f>
        <v>3299.9166666666665</v>
      </c>
      <c r="AJ11" s="42"/>
      <c r="AK11" s="42"/>
      <c r="AL11" s="42"/>
      <c r="AM11" s="42"/>
    </row>
    <row r="12" spans="2:42" x14ac:dyDescent="0.25">
      <c r="B12" s="31" t="s">
        <v>60</v>
      </c>
      <c r="C12" s="45" t="s">
        <v>16</v>
      </c>
      <c r="D12" s="119" t="s">
        <v>1</v>
      </c>
      <c r="E12" s="60">
        <v>3869</v>
      </c>
      <c r="F12" s="34">
        <v>2479</v>
      </c>
      <c r="G12" s="36">
        <v>2314.6999999999998</v>
      </c>
      <c r="H12" s="37">
        <v>2569.9</v>
      </c>
      <c r="I12" s="113">
        <v>2566.3000000000002</v>
      </c>
      <c r="J12" s="111">
        <v>2359</v>
      </c>
      <c r="K12" s="34">
        <v>2152.9539688292862</v>
      </c>
      <c r="L12" s="60"/>
      <c r="M12" s="36"/>
      <c r="N12" s="37"/>
      <c r="O12" s="20"/>
      <c r="P12" s="21"/>
      <c r="Q12" s="22"/>
      <c r="R12" s="60"/>
      <c r="S12" s="20"/>
      <c r="T12" s="21"/>
      <c r="U12" s="22"/>
      <c r="V12" s="36"/>
      <c r="W12" s="21"/>
      <c r="X12" s="37"/>
      <c r="Y12" s="20"/>
      <c r="Z12" s="21"/>
      <c r="AA12" s="22"/>
      <c r="AB12" s="23">
        <f t="shared" ref="AB12:AB37" si="2">AVERAGE(E12:AA12)</f>
        <v>2615.8362812613268</v>
      </c>
      <c r="AD12" s="42"/>
      <c r="AE12" s="42"/>
      <c r="AF12" s="42"/>
      <c r="AG12" s="176"/>
      <c r="AH12" s="42" t="s">
        <v>116</v>
      </c>
      <c r="AI12" s="44">
        <f>T84</f>
        <v>4439.25</v>
      </c>
      <c r="AJ12" s="42"/>
      <c r="AK12" s="42"/>
      <c r="AL12" s="42"/>
      <c r="AM12" s="42"/>
    </row>
    <row r="13" spans="2:42" x14ac:dyDescent="0.25">
      <c r="B13" s="85" t="s">
        <v>60</v>
      </c>
      <c r="C13" s="89" t="s">
        <v>16</v>
      </c>
      <c r="D13" s="1" t="s">
        <v>3</v>
      </c>
      <c r="E13" s="61">
        <v>3776</v>
      </c>
      <c r="F13" s="33">
        <v>2290</v>
      </c>
      <c r="G13" s="28"/>
      <c r="H13" s="29"/>
      <c r="I13" s="33"/>
      <c r="J13" s="61"/>
      <c r="K13" s="33"/>
      <c r="L13" s="61"/>
      <c r="M13" s="28"/>
      <c r="N13" s="29"/>
      <c r="O13" s="7"/>
      <c r="P13" s="8"/>
      <c r="Q13" s="9"/>
      <c r="R13" s="61"/>
      <c r="S13" s="7"/>
      <c r="T13" s="8"/>
      <c r="U13" s="9"/>
      <c r="V13" s="28"/>
      <c r="W13" s="8"/>
      <c r="X13" s="29"/>
      <c r="Y13" s="7"/>
      <c r="Z13" s="8"/>
      <c r="AA13" s="9"/>
      <c r="AB13" s="10">
        <f t="shared" si="2"/>
        <v>3033</v>
      </c>
      <c r="AG13" s="180">
        <v>2017</v>
      </c>
      <c r="AH13" s="3" t="s">
        <v>114</v>
      </c>
      <c r="AI13" s="44">
        <f>V84</f>
        <v>1689.5</v>
      </c>
    </row>
    <row r="14" spans="2:42" x14ac:dyDescent="0.25">
      <c r="B14" s="85" t="s">
        <v>60</v>
      </c>
      <c r="C14" s="89" t="s">
        <v>16</v>
      </c>
      <c r="D14" s="1" t="s">
        <v>5</v>
      </c>
      <c r="E14" s="61">
        <v>4327</v>
      </c>
      <c r="F14" s="33">
        <v>1847</v>
      </c>
      <c r="G14" s="28">
        <v>1982.4</v>
      </c>
      <c r="H14" s="29">
        <v>2111.1999999999998</v>
      </c>
      <c r="I14" s="114">
        <v>2866.3</v>
      </c>
      <c r="J14" s="112">
        <v>1866</v>
      </c>
      <c r="K14" s="33">
        <v>2403.0445813700617</v>
      </c>
      <c r="L14" s="61">
        <v>2370</v>
      </c>
      <c r="M14" s="28">
        <v>2392</v>
      </c>
      <c r="N14" s="29">
        <v>4214</v>
      </c>
      <c r="O14" s="7">
        <v>4210</v>
      </c>
      <c r="P14" s="8">
        <v>3920</v>
      </c>
      <c r="Q14" s="9">
        <v>4000</v>
      </c>
      <c r="R14" s="61">
        <v>2383</v>
      </c>
      <c r="S14" s="7">
        <v>4355</v>
      </c>
      <c r="T14" s="8">
        <v>4557</v>
      </c>
      <c r="U14" s="9">
        <v>4070.67</v>
      </c>
      <c r="V14" s="28">
        <v>2010</v>
      </c>
      <c r="W14" s="8">
        <v>4227</v>
      </c>
      <c r="X14" s="29">
        <v>3547</v>
      </c>
      <c r="Y14" s="108">
        <v>3448.7983281086731</v>
      </c>
      <c r="Z14" s="71">
        <v>3972.3286504895705</v>
      </c>
      <c r="AA14" s="104">
        <v>4241.7329796640133</v>
      </c>
      <c r="AB14" s="10">
        <f t="shared" si="2"/>
        <v>3274.8467191144482</v>
      </c>
      <c r="AG14" s="180"/>
      <c r="AH14" s="3" t="s">
        <v>117</v>
      </c>
      <c r="AI14" s="44">
        <f>W84</f>
        <v>4133.125</v>
      </c>
    </row>
    <row r="15" spans="2:42" x14ac:dyDescent="0.25">
      <c r="B15" s="85" t="s">
        <v>60</v>
      </c>
      <c r="C15" s="89" t="s">
        <v>16</v>
      </c>
      <c r="D15" s="1" t="s">
        <v>6</v>
      </c>
      <c r="E15" s="61">
        <v>3788</v>
      </c>
      <c r="F15" s="33"/>
      <c r="G15" s="28">
        <v>2520.6999999999998</v>
      </c>
      <c r="H15" s="29">
        <v>2069.6999999999998</v>
      </c>
      <c r="I15" s="114">
        <v>2727.5</v>
      </c>
      <c r="J15" s="61"/>
      <c r="K15" s="33"/>
      <c r="L15" s="61"/>
      <c r="M15" s="28"/>
      <c r="N15" s="29"/>
      <c r="O15" s="7"/>
      <c r="P15" s="8"/>
      <c r="Q15" s="9"/>
      <c r="R15" s="61"/>
      <c r="S15" s="7"/>
      <c r="T15" s="8"/>
      <c r="U15" s="9"/>
      <c r="V15" s="28"/>
      <c r="W15" s="8"/>
      <c r="X15" s="29"/>
      <c r="Y15" s="7"/>
      <c r="Z15" s="8"/>
      <c r="AA15" s="9"/>
      <c r="AB15" s="10">
        <f t="shared" si="2"/>
        <v>2776.4749999999999</v>
      </c>
      <c r="AG15" s="180"/>
      <c r="AH15" s="3" t="s">
        <v>116</v>
      </c>
      <c r="AI15" s="44">
        <f>X84</f>
        <v>3549.625</v>
      </c>
    </row>
    <row r="16" spans="2:42" x14ac:dyDescent="0.25">
      <c r="B16" s="85" t="s">
        <v>60</v>
      </c>
      <c r="C16" s="89" t="s">
        <v>16</v>
      </c>
      <c r="D16" s="1" t="s">
        <v>13</v>
      </c>
      <c r="E16" s="61"/>
      <c r="F16" s="33">
        <v>2074</v>
      </c>
      <c r="G16" s="28">
        <v>1592.9</v>
      </c>
      <c r="H16" s="29">
        <v>2177.3000000000002</v>
      </c>
      <c r="I16" s="33"/>
      <c r="J16" s="61"/>
      <c r="K16" s="33"/>
      <c r="L16" s="61"/>
      <c r="M16" s="28"/>
      <c r="N16" s="29"/>
      <c r="O16" s="7"/>
      <c r="P16" s="8"/>
      <c r="Q16" s="9"/>
      <c r="R16" s="61"/>
      <c r="S16" s="7"/>
      <c r="T16" s="8"/>
      <c r="U16" s="9"/>
      <c r="V16" s="28"/>
      <c r="W16" s="8"/>
      <c r="X16" s="29"/>
      <c r="Y16" s="7"/>
      <c r="Z16" s="8"/>
      <c r="AA16" s="9"/>
      <c r="AB16" s="10">
        <f t="shared" si="2"/>
        <v>1948.0666666666668</v>
      </c>
      <c r="AG16" s="180">
        <v>2018</v>
      </c>
      <c r="AH16" s="3" t="s">
        <v>124</v>
      </c>
      <c r="AI16" s="44">
        <v>3667</v>
      </c>
    </row>
    <row r="17" spans="2:35" x14ac:dyDescent="0.25">
      <c r="B17" s="85" t="s">
        <v>60</v>
      </c>
      <c r="C17" s="89" t="s">
        <v>16</v>
      </c>
      <c r="D17" s="1" t="s">
        <v>19</v>
      </c>
      <c r="E17" s="61"/>
      <c r="F17" s="33"/>
      <c r="G17" s="28">
        <v>2039.9</v>
      </c>
      <c r="H17" s="29">
        <v>3037.1</v>
      </c>
      <c r="I17" s="114">
        <v>2451.1999999999998</v>
      </c>
      <c r="J17" s="61"/>
      <c r="K17" s="33"/>
      <c r="L17" s="61"/>
      <c r="M17" s="28"/>
      <c r="N17" s="29"/>
      <c r="O17" s="7"/>
      <c r="P17" s="8"/>
      <c r="Q17" s="9"/>
      <c r="R17" s="61"/>
      <c r="S17" s="7"/>
      <c r="T17" s="8"/>
      <c r="U17" s="9"/>
      <c r="V17" s="28"/>
      <c r="W17" s="8"/>
      <c r="X17" s="29"/>
      <c r="Y17" s="7"/>
      <c r="Z17" s="8"/>
      <c r="AA17" s="9"/>
      <c r="AB17" s="10">
        <f t="shared" si="2"/>
        <v>2509.4</v>
      </c>
      <c r="AG17" s="180"/>
      <c r="AH17" s="3" t="s">
        <v>125</v>
      </c>
      <c r="AI17" s="44">
        <v>3451</v>
      </c>
    </row>
    <row r="18" spans="2:35" x14ac:dyDescent="0.25">
      <c r="B18" s="85" t="s">
        <v>60</v>
      </c>
      <c r="C18" s="89" t="s">
        <v>16</v>
      </c>
      <c r="D18" s="1" t="s">
        <v>20</v>
      </c>
      <c r="E18" s="61"/>
      <c r="F18" s="33"/>
      <c r="G18" s="28">
        <v>2087.4</v>
      </c>
      <c r="H18" s="29">
        <v>1838.3</v>
      </c>
      <c r="I18" s="114">
        <v>2726.1</v>
      </c>
      <c r="J18" s="112">
        <v>2067</v>
      </c>
      <c r="K18" s="33"/>
      <c r="L18" s="61">
        <v>2210</v>
      </c>
      <c r="M18" s="28">
        <v>2601</v>
      </c>
      <c r="N18" s="29">
        <v>3997</v>
      </c>
      <c r="O18" s="7">
        <v>3755</v>
      </c>
      <c r="P18" s="8">
        <v>3560</v>
      </c>
      <c r="Q18" s="9">
        <v>3800</v>
      </c>
      <c r="R18" s="61">
        <v>2645</v>
      </c>
      <c r="S18" s="7">
        <v>2582</v>
      </c>
      <c r="T18" s="8">
        <v>4595</v>
      </c>
      <c r="U18" s="9">
        <v>3949.7</v>
      </c>
      <c r="V18" s="28">
        <v>2141</v>
      </c>
      <c r="W18" s="8">
        <v>4201</v>
      </c>
      <c r="X18" s="29">
        <v>3327</v>
      </c>
      <c r="Y18" s="7"/>
      <c r="Z18" s="8"/>
      <c r="AA18" s="9"/>
      <c r="AB18" s="10">
        <f t="shared" si="2"/>
        <v>3063.6764705882351</v>
      </c>
      <c r="AG18" s="180"/>
      <c r="AH18" s="3" t="s">
        <v>116</v>
      </c>
      <c r="AI18" s="44">
        <v>4607</v>
      </c>
    </row>
    <row r="19" spans="2:35" x14ac:dyDescent="0.25">
      <c r="B19" s="85" t="s">
        <v>60</v>
      </c>
      <c r="C19" s="89" t="s">
        <v>16</v>
      </c>
      <c r="D19" s="120" t="s">
        <v>69</v>
      </c>
      <c r="E19" s="61"/>
      <c r="F19" s="33"/>
      <c r="G19" s="28"/>
      <c r="H19" s="29"/>
      <c r="I19" s="114">
        <v>2595.6</v>
      </c>
      <c r="J19" s="61"/>
      <c r="K19" s="33"/>
      <c r="L19" s="61"/>
      <c r="M19" s="28"/>
      <c r="N19" s="29"/>
      <c r="O19" s="7"/>
      <c r="P19" s="8"/>
      <c r="Q19" s="9"/>
      <c r="R19" s="61"/>
      <c r="S19" s="7"/>
      <c r="T19" s="8"/>
      <c r="U19" s="9"/>
      <c r="V19" s="28"/>
      <c r="W19" s="8"/>
      <c r="X19" s="29"/>
      <c r="Y19" s="7"/>
      <c r="Z19" s="8"/>
      <c r="AA19" s="9"/>
      <c r="AB19" s="10">
        <f t="shared" si="2"/>
        <v>2595.6</v>
      </c>
    </row>
    <row r="20" spans="2:35" x14ac:dyDescent="0.25">
      <c r="B20" s="85" t="s">
        <v>60</v>
      </c>
      <c r="C20" s="89" t="s">
        <v>16</v>
      </c>
      <c r="D20" s="121" t="s">
        <v>34</v>
      </c>
      <c r="E20" s="61"/>
      <c r="F20" s="33"/>
      <c r="G20" s="28"/>
      <c r="H20" s="29"/>
      <c r="I20" s="114"/>
      <c r="J20" s="112">
        <v>1991</v>
      </c>
      <c r="K20" s="33"/>
      <c r="L20" s="61"/>
      <c r="M20" s="28"/>
      <c r="N20" s="29"/>
      <c r="O20" s="7"/>
      <c r="P20" s="8"/>
      <c r="Q20" s="9"/>
      <c r="R20" s="61"/>
      <c r="S20" s="7"/>
      <c r="T20" s="8"/>
      <c r="U20" s="9"/>
      <c r="V20" s="28"/>
      <c r="W20" s="8"/>
      <c r="X20" s="29"/>
      <c r="Y20" s="7"/>
      <c r="Z20" s="8"/>
      <c r="AA20" s="9"/>
      <c r="AB20" s="10">
        <f t="shared" si="2"/>
        <v>1991</v>
      </c>
    </row>
    <row r="21" spans="2:35" x14ac:dyDescent="0.25">
      <c r="B21" s="85" t="s">
        <v>60</v>
      </c>
      <c r="C21" s="89" t="s">
        <v>16</v>
      </c>
      <c r="D21" s="121" t="s">
        <v>75</v>
      </c>
      <c r="E21" s="61"/>
      <c r="F21" s="33"/>
      <c r="G21" s="28"/>
      <c r="H21" s="29"/>
      <c r="I21" s="114"/>
      <c r="J21" s="112"/>
      <c r="K21" s="33">
        <v>1999.2750996737948</v>
      </c>
      <c r="L21" s="61"/>
      <c r="M21" s="28"/>
      <c r="N21" s="29"/>
      <c r="O21" s="7"/>
      <c r="P21" s="8"/>
      <c r="Q21" s="9"/>
      <c r="R21" s="61"/>
      <c r="S21" s="7"/>
      <c r="T21" s="8"/>
      <c r="U21" s="9"/>
      <c r="V21" s="28"/>
      <c r="W21" s="8"/>
      <c r="X21" s="29"/>
      <c r="Y21" s="7"/>
      <c r="Z21" s="8"/>
      <c r="AA21" s="9"/>
      <c r="AB21" s="10">
        <f t="shared" si="2"/>
        <v>1999.2750996737948</v>
      </c>
    </row>
    <row r="22" spans="2:35" x14ac:dyDescent="0.25">
      <c r="B22" s="85" t="s">
        <v>60</v>
      </c>
      <c r="C22" s="89" t="s">
        <v>16</v>
      </c>
      <c r="D22" s="121" t="s">
        <v>46</v>
      </c>
      <c r="E22" s="61"/>
      <c r="F22" s="33"/>
      <c r="G22" s="28"/>
      <c r="H22" s="29"/>
      <c r="I22" s="114"/>
      <c r="J22" s="112"/>
      <c r="K22" s="33"/>
      <c r="L22" s="61"/>
      <c r="M22" s="28">
        <v>2601</v>
      </c>
      <c r="N22" s="29"/>
      <c r="O22" s="7"/>
      <c r="P22" s="8"/>
      <c r="Q22" s="9">
        <v>4300</v>
      </c>
      <c r="R22" s="61"/>
      <c r="S22" s="7"/>
      <c r="T22" s="8"/>
      <c r="U22" s="9"/>
      <c r="V22" s="28"/>
      <c r="W22" s="8"/>
      <c r="X22" s="29"/>
      <c r="Y22" s="7"/>
      <c r="Z22" s="8"/>
      <c r="AA22" s="9"/>
      <c r="AB22" s="10">
        <f t="shared" si="2"/>
        <v>3450.5</v>
      </c>
    </row>
    <row r="23" spans="2:35" x14ac:dyDescent="0.25">
      <c r="B23" s="85" t="s">
        <v>60</v>
      </c>
      <c r="C23" s="89" t="s">
        <v>16</v>
      </c>
      <c r="D23" s="121" t="s">
        <v>47</v>
      </c>
      <c r="E23" s="61"/>
      <c r="F23" s="33"/>
      <c r="G23" s="28"/>
      <c r="H23" s="29"/>
      <c r="I23" s="114"/>
      <c r="J23" s="112"/>
      <c r="K23" s="33"/>
      <c r="L23" s="61"/>
      <c r="M23" s="28">
        <v>2252</v>
      </c>
      <c r="N23" s="29"/>
      <c r="O23" s="7"/>
      <c r="P23" s="8"/>
      <c r="Q23" s="9"/>
      <c r="R23" s="61"/>
      <c r="S23" s="7"/>
      <c r="T23" s="8"/>
      <c r="U23" s="9"/>
      <c r="V23" s="28"/>
      <c r="W23" s="8"/>
      <c r="X23" s="29"/>
      <c r="Y23" s="7"/>
      <c r="Z23" s="8"/>
      <c r="AA23" s="9"/>
      <c r="AB23" s="10">
        <f t="shared" si="2"/>
        <v>2252</v>
      </c>
    </row>
    <row r="24" spans="2:35" x14ac:dyDescent="0.25">
      <c r="B24" s="85" t="s">
        <v>60</v>
      </c>
      <c r="C24" s="89" t="s">
        <v>16</v>
      </c>
      <c r="D24" s="117" t="s">
        <v>89</v>
      </c>
      <c r="E24" s="61"/>
      <c r="F24" s="33"/>
      <c r="G24" s="28"/>
      <c r="H24" s="29"/>
      <c r="I24" s="114"/>
      <c r="J24" s="112"/>
      <c r="K24" s="33"/>
      <c r="L24" s="61"/>
      <c r="M24" s="28">
        <v>2321</v>
      </c>
      <c r="N24" s="29"/>
      <c r="O24" s="7"/>
      <c r="P24" s="8"/>
      <c r="Q24" s="9"/>
      <c r="R24" s="61"/>
      <c r="S24" s="7"/>
      <c r="T24" s="8"/>
      <c r="U24" s="9"/>
      <c r="V24" s="28"/>
      <c r="W24" s="8"/>
      <c r="X24" s="29"/>
      <c r="Y24" s="7"/>
      <c r="Z24" s="8"/>
      <c r="AA24" s="9"/>
      <c r="AB24" s="10">
        <f t="shared" si="2"/>
        <v>2321</v>
      </c>
    </row>
    <row r="25" spans="2:35" x14ac:dyDescent="0.25">
      <c r="B25" s="85" t="s">
        <v>60</v>
      </c>
      <c r="C25" s="89" t="s">
        <v>16</v>
      </c>
      <c r="D25" s="117" t="s">
        <v>86</v>
      </c>
      <c r="E25" s="61"/>
      <c r="F25" s="33"/>
      <c r="G25" s="28"/>
      <c r="H25" s="29"/>
      <c r="I25" s="114"/>
      <c r="J25" s="112"/>
      <c r="K25" s="33"/>
      <c r="L25" s="61"/>
      <c r="M25" s="28">
        <v>2602</v>
      </c>
      <c r="N25" s="29"/>
      <c r="O25" s="7"/>
      <c r="P25" s="8"/>
      <c r="Q25" s="9"/>
      <c r="R25" s="61"/>
      <c r="S25" s="7"/>
      <c r="T25" s="8"/>
      <c r="U25" s="9"/>
      <c r="V25" s="28"/>
      <c r="W25" s="8"/>
      <c r="X25" s="29"/>
      <c r="Y25" s="7"/>
      <c r="Z25" s="8"/>
      <c r="AA25" s="9"/>
      <c r="AB25" s="10">
        <f t="shared" si="2"/>
        <v>2602</v>
      </c>
    </row>
    <row r="26" spans="2:35" x14ac:dyDescent="0.25">
      <c r="B26" s="85" t="s">
        <v>60</v>
      </c>
      <c r="C26" s="89" t="s">
        <v>17</v>
      </c>
      <c r="D26" s="1" t="s">
        <v>9</v>
      </c>
      <c r="E26" s="61"/>
      <c r="F26" s="114">
        <v>2197.71</v>
      </c>
      <c r="G26" s="28"/>
      <c r="H26" s="29"/>
      <c r="I26" s="33"/>
      <c r="J26" s="61"/>
      <c r="K26" s="33"/>
      <c r="L26" s="61"/>
      <c r="M26" s="28"/>
      <c r="N26" s="29"/>
      <c r="O26" s="7"/>
      <c r="P26" s="8"/>
      <c r="Q26" s="9"/>
      <c r="R26" s="61"/>
      <c r="S26" s="7"/>
      <c r="T26" s="8"/>
      <c r="U26" s="9"/>
      <c r="V26" s="28"/>
      <c r="W26" s="8"/>
      <c r="X26" s="29"/>
      <c r="Y26" s="7"/>
      <c r="Z26" s="8"/>
      <c r="AA26" s="9"/>
      <c r="AB26" s="10">
        <f t="shared" si="2"/>
        <v>2197.71</v>
      </c>
    </row>
    <row r="27" spans="2:35" x14ac:dyDescent="0.25">
      <c r="B27" s="85" t="s">
        <v>60</v>
      </c>
      <c r="C27" s="89" t="s">
        <v>17</v>
      </c>
      <c r="D27" s="1" t="s">
        <v>10</v>
      </c>
      <c r="E27" s="61"/>
      <c r="F27" s="114">
        <v>2225.87</v>
      </c>
      <c r="G27" s="28"/>
      <c r="H27" s="29"/>
      <c r="I27" s="33"/>
      <c r="J27" s="61"/>
      <c r="K27" s="33"/>
      <c r="L27" s="61"/>
      <c r="M27" s="28"/>
      <c r="N27" s="29"/>
      <c r="O27" s="7"/>
      <c r="P27" s="8"/>
      <c r="Q27" s="9"/>
      <c r="R27" s="61"/>
      <c r="S27" s="7"/>
      <c r="T27" s="8"/>
      <c r="U27" s="9"/>
      <c r="V27" s="28"/>
      <c r="W27" s="8"/>
      <c r="X27" s="29"/>
      <c r="Y27" s="7"/>
      <c r="Z27" s="8"/>
      <c r="AA27" s="9"/>
      <c r="AB27" s="10">
        <f t="shared" si="2"/>
        <v>2225.87</v>
      </c>
    </row>
    <row r="28" spans="2:35" x14ac:dyDescent="0.25">
      <c r="B28" s="85" t="s">
        <v>66</v>
      </c>
      <c r="C28" s="89" t="s">
        <v>17</v>
      </c>
      <c r="D28" s="120" t="s">
        <v>79</v>
      </c>
      <c r="E28" s="61"/>
      <c r="F28" s="33"/>
      <c r="G28" s="28"/>
      <c r="H28" s="29"/>
      <c r="I28" s="114">
        <v>1886.2</v>
      </c>
      <c r="J28" s="61"/>
      <c r="K28" s="33"/>
      <c r="L28" s="61"/>
      <c r="M28" s="28"/>
      <c r="N28" s="29"/>
      <c r="O28" s="7"/>
      <c r="P28" s="8"/>
      <c r="Q28" s="9"/>
      <c r="R28" s="61"/>
      <c r="S28" s="7"/>
      <c r="T28" s="8"/>
      <c r="U28" s="9"/>
      <c r="V28" s="28"/>
      <c r="W28" s="8"/>
      <c r="X28" s="29"/>
      <c r="Y28" s="7"/>
      <c r="Z28" s="8"/>
      <c r="AA28" s="9"/>
      <c r="AB28" s="10">
        <f t="shared" si="2"/>
        <v>1886.2</v>
      </c>
    </row>
    <row r="29" spans="2:35" x14ac:dyDescent="0.25">
      <c r="B29" s="85" t="s">
        <v>60</v>
      </c>
      <c r="C29" s="89" t="s">
        <v>32</v>
      </c>
      <c r="D29" s="120" t="s">
        <v>29</v>
      </c>
      <c r="E29" s="61"/>
      <c r="F29" s="33"/>
      <c r="G29" s="28"/>
      <c r="H29" s="29"/>
      <c r="I29" s="114">
        <v>2723.6</v>
      </c>
      <c r="J29" s="61"/>
      <c r="K29" s="33"/>
      <c r="L29" s="61"/>
      <c r="M29" s="28"/>
      <c r="N29" s="29"/>
      <c r="O29" s="7"/>
      <c r="P29" s="8"/>
      <c r="Q29" s="9"/>
      <c r="R29" s="61"/>
      <c r="S29" s="7"/>
      <c r="T29" s="8"/>
      <c r="U29" s="9"/>
      <c r="V29" s="28"/>
      <c r="W29" s="8"/>
      <c r="X29" s="29"/>
      <c r="Y29" s="7"/>
      <c r="Z29" s="8"/>
      <c r="AA29" s="9"/>
      <c r="AB29" s="10">
        <f t="shared" si="2"/>
        <v>2723.6</v>
      </c>
    </row>
    <row r="30" spans="2:35" x14ac:dyDescent="0.25">
      <c r="B30" s="85" t="s">
        <v>60</v>
      </c>
      <c r="C30" s="89" t="s">
        <v>33</v>
      </c>
      <c r="D30" s="121" t="s">
        <v>83</v>
      </c>
      <c r="E30" s="61"/>
      <c r="F30" s="33"/>
      <c r="G30" s="28"/>
      <c r="H30" s="29"/>
      <c r="I30" s="33"/>
      <c r="J30" s="112">
        <v>2008</v>
      </c>
      <c r="K30" s="33">
        <v>2226.3501268575574</v>
      </c>
      <c r="L30" s="61">
        <v>2630</v>
      </c>
      <c r="M30" s="28">
        <v>1868</v>
      </c>
      <c r="N30" s="29"/>
      <c r="O30" s="7"/>
      <c r="P30" s="8"/>
      <c r="Q30" s="9"/>
      <c r="R30" s="61"/>
      <c r="S30" s="7">
        <v>4142</v>
      </c>
      <c r="T30" s="8">
        <v>4311</v>
      </c>
      <c r="U30" s="9"/>
      <c r="V30" s="28">
        <v>563</v>
      </c>
      <c r="W30" s="8">
        <v>3818</v>
      </c>
      <c r="X30" s="29">
        <v>3234</v>
      </c>
      <c r="Y30" s="108">
        <v>4070.383639349157</v>
      </c>
      <c r="Z30" s="71">
        <v>3243.2524478501487</v>
      </c>
      <c r="AA30" s="104">
        <v>4642.735042735043</v>
      </c>
      <c r="AB30" s="10">
        <f t="shared" si="2"/>
        <v>3063.0601047326586</v>
      </c>
    </row>
    <row r="31" spans="2:35" x14ac:dyDescent="0.25">
      <c r="B31" s="85" t="s">
        <v>60</v>
      </c>
      <c r="C31" s="89" t="s">
        <v>33</v>
      </c>
      <c r="D31" s="121" t="s">
        <v>84</v>
      </c>
      <c r="E31" s="61"/>
      <c r="F31" s="33"/>
      <c r="G31" s="28"/>
      <c r="H31" s="29"/>
      <c r="I31" s="33"/>
      <c r="J31" s="112">
        <v>1984</v>
      </c>
      <c r="K31" s="33">
        <v>1764.6792316056544</v>
      </c>
      <c r="L31" s="61"/>
      <c r="M31" s="28"/>
      <c r="N31" s="29"/>
      <c r="O31" s="7"/>
      <c r="P31" s="8"/>
      <c r="Q31" s="9"/>
      <c r="R31" s="61"/>
      <c r="S31" s="7"/>
      <c r="T31" s="8"/>
      <c r="U31" s="9"/>
      <c r="V31" s="28"/>
      <c r="W31" s="8"/>
      <c r="X31" s="29"/>
      <c r="Y31" s="7"/>
      <c r="Z31" s="8"/>
      <c r="AA31" s="9"/>
      <c r="AB31" s="10">
        <f t="shared" si="2"/>
        <v>1874.3396158028272</v>
      </c>
    </row>
    <row r="32" spans="2:35" x14ac:dyDescent="0.25">
      <c r="B32" s="85" t="s">
        <v>60</v>
      </c>
      <c r="C32" s="89" t="s">
        <v>33</v>
      </c>
      <c r="D32" s="122" t="s">
        <v>85</v>
      </c>
      <c r="E32" s="61"/>
      <c r="F32" s="33"/>
      <c r="G32" s="28"/>
      <c r="H32" s="29"/>
      <c r="I32" s="33"/>
      <c r="J32" s="112">
        <v>2125</v>
      </c>
      <c r="K32" s="33">
        <v>1920.9858644436388</v>
      </c>
      <c r="L32" s="61"/>
      <c r="M32" s="28"/>
      <c r="N32" s="29"/>
      <c r="O32" s="7"/>
      <c r="P32" s="8"/>
      <c r="Q32" s="9"/>
      <c r="R32" s="61"/>
      <c r="S32" s="7"/>
      <c r="T32" s="8"/>
      <c r="U32" s="9"/>
      <c r="V32" s="28"/>
      <c r="W32" s="8"/>
      <c r="X32" s="29"/>
      <c r="Y32" s="7"/>
      <c r="Z32" s="8"/>
      <c r="AA32" s="9"/>
      <c r="AB32" s="10">
        <f t="shared" si="2"/>
        <v>2022.9929322218195</v>
      </c>
    </row>
    <row r="33" spans="2:28" x14ac:dyDescent="0.25">
      <c r="B33" s="85" t="s">
        <v>60</v>
      </c>
      <c r="C33" s="89" t="s">
        <v>45</v>
      </c>
      <c r="D33" s="1" t="s">
        <v>44</v>
      </c>
      <c r="E33" s="61"/>
      <c r="F33" s="33"/>
      <c r="G33" s="28"/>
      <c r="H33" s="29"/>
      <c r="I33" s="33"/>
      <c r="J33" s="61"/>
      <c r="K33" s="33"/>
      <c r="L33" s="61"/>
      <c r="M33" s="28">
        <v>2282</v>
      </c>
      <c r="N33" s="29"/>
      <c r="O33" s="7"/>
      <c r="P33" s="8"/>
      <c r="Q33" s="9"/>
      <c r="R33" s="61"/>
      <c r="S33" s="7">
        <v>3231</v>
      </c>
      <c r="T33" s="8">
        <v>4844</v>
      </c>
      <c r="U33" s="9"/>
      <c r="V33" s="28">
        <v>1127</v>
      </c>
      <c r="W33" s="8">
        <v>3751</v>
      </c>
      <c r="X33" s="29">
        <v>3577</v>
      </c>
      <c r="Y33" s="108">
        <v>3127.4817136886104</v>
      </c>
      <c r="Z33" s="71">
        <v>2948.2758620689656</v>
      </c>
      <c r="AA33" s="104">
        <v>4692.3076923076924</v>
      </c>
      <c r="AB33" s="10">
        <f t="shared" si="2"/>
        <v>3286.6739186739187</v>
      </c>
    </row>
    <row r="34" spans="2:28" x14ac:dyDescent="0.25">
      <c r="B34" s="85" t="s">
        <v>60</v>
      </c>
      <c r="C34" s="89" t="s">
        <v>45</v>
      </c>
      <c r="D34" s="1" t="s">
        <v>98</v>
      </c>
      <c r="E34" s="61"/>
      <c r="F34" s="33"/>
      <c r="G34" s="28"/>
      <c r="H34" s="29"/>
      <c r="I34" s="33"/>
      <c r="J34" s="61"/>
      <c r="K34" s="33"/>
      <c r="L34" s="61"/>
      <c r="M34" s="28"/>
      <c r="N34" s="29"/>
      <c r="O34" s="7"/>
      <c r="P34" s="8"/>
      <c r="Q34" s="9"/>
      <c r="R34" s="61"/>
      <c r="S34" s="7">
        <v>1165</v>
      </c>
      <c r="T34" s="8">
        <v>3673</v>
      </c>
      <c r="U34" s="9"/>
      <c r="V34" s="28"/>
      <c r="W34" s="8"/>
      <c r="X34" s="29"/>
      <c r="Y34" s="7"/>
      <c r="Z34" s="8"/>
      <c r="AA34" s="9"/>
      <c r="AB34" s="10">
        <f t="shared" si="2"/>
        <v>2419</v>
      </c>
    </row>
    <row r="35" spans="2:28" x14ac:dyDescent="0.25">
      <c r="B35" s="85" t="s">
        <v>60</v>
      </c>
      <c r="C35" s="89" t="s">
        <v>45</v>
      </c>
      <c r="D35" s="1" t="s">
        <v>99</v>
      </c>
      <c r="E35" s="61"/>
      <c r="F35" s="33"/>
      <c r="G35" s="28"/>
      <c r="H35" s="29"/>
      <c r="I35" s="33"/>
      <c r="J35" s="61"/>
      <c r="K35" s="33"/>
      <c r="L35" s="61"/>
      <c r="M35" s="28"/>
      <c r="N35" s="29"/>
      <c r="O35" s="7"/>
      <c r="P35" s="8"/>
      <c r="Q35" s="9"/>
      <c r="R35" s="61"/>
      <c r="S35" s="7">
        <v>4405</v>
      </c>
      <c r="T35" s="8">
        <v>4407</v>
      </c>
      <c r="U35" s="9"/>
      <c r="V35" s="28"/>
      <c r="W35" s="8"/>
      <c r="X35" s="29"/>
      <c r="Y35" s="7"/>
      <c r="Z35" s="8"/>
      <c r="AA35" s="9"/>
      <c r="AB35" s="10">
        <f t="shared" si="2"/>
        <v>4406</v>
      </c>
    </row>
    <row r="36" spans="2:28" s="94" customFormat="1" x14ac:dyDescent="0.25">
      <c r="B36" s="85" t="s">
        <v>60</v>
      </c>
      <c r="C36" s="89" t="s">
        <v>16</v>
      </c>
      <c r="D36" s="1" t="s">
        <v>123</v>
      </c>
      <c r="E36" s="61"/>
      <c r="F36" s="33"/>
      <c r="G36" s="28"/>
      <c r="H36" s="29"/>
      <c r="I36" s="33"/>
      <c r="J36" s="61"/>
      <c r="K36" s="33"/>
      <c r="L36" s="61"/>
      <c r="M36" s="28"/>
      <c r="N36" s="29"/>
      <c r="O36" s="7"/>
      <c r="P36" s="8"/>
      <c r="Q36" s="9"/>
      <c r="R36" s="61"/>
      <c r="S36" s="7"/>
      <c r="T36" s="8"/>
      <c r="U36" s="9"/>
      <c r="V36" s="28"/>
      <c r="W36" s="8"/>
      <c r="X36" s="29"/>
      <c r="Y36" s="108">
        <v>4031.8455490869287</v>
      </c>
      <c r="Z36" s="71">
        <v>3561.3026819923366</v>
      </c>
      <c r="AA36" s="104">
        <v>4420.5128205128212</v>
      </c>
      <c r="AB36" s="10">
        <f t="shared" si="2"/>
        <v>4004.5536838640292</v>
      </c>
    </row>
    <row r="37" spans="2:28" s="94" customFormat="1" ht="13.5" thickBot="1" x14ac:dyDescent="0.3">
      <c r="B37" s="32" t="s">
        <v>66</v>
      </c>
      <c r="C37" s="41" t="s">
        <v>121</v>
      </c>
      <c r="D37" s="123" t="s">
        <v>122</v>
      </c>
      <c r="E37" s="62"/>
      <c r="F37" s="35"/>
      <c r="G37" s="38"/>
      <c r="H37" s="50"/>
      <c r="I37" s="35"/>
      <c r="J37" s="62"/>
      <c r="K37" s="35"/>
      <c r="L37" s="62"/>
      <c r="M37" s="38"/>
      <c r="N37" s="50"/>
      <c r="O37" s="24"/>
      <c r="P37" s="25"/>
      <c r="Q37" s="26"/>
      <c r="R37" s="62"/>
      <c r="S37" s="24"/>
      <c r="T37" s="25"/>
      <c r="U37" s="26"/>
      <c r="V37" s="38"/>
      <c r="W37" s="25"/>
      <c r="X37" s="50"/>
      <c r="Y37" s="109">
        <v>3483.529880081604</v>
      </c>
      <c r="Z37" s="102">
        <v>3565.4533844189018</v>
      </c>
      <c r="AA37" s="105">
        <v>4479.3103448275861</v>
      </c>
      <c r="AB37" s="27">
        <f t="shared" si="2"/>
        <v>3842.7645364426971</v>
      </c>
    </row>
    <row r="38" spans="2:28" ht="13.5" thickBot="1" x14ac:dyDescent="0.3">
      <c r="B38" s="177" t="s">
        <v>102</v>
      </c>
      <c r="C38" s="178"/>
      <c r="D38" s="179"/>
      <c r="E38" s="49">
        <f>AVERAGE(E12:E37)</f>
        <v>3940</v>
      </c>
      <c r="F38" s="55">
        <f t="shared" ref="F38:AA38" si="3">AVERAGE(F12:F37)</f>
        <v>2185.5966666666664</v>
      </c>
      <c r="G38" s="51">
        <f t="shared" si="3"/>
        <v>2089.6666666666665</v>
      </c>
      <c r="H38" s="47">
        <f t="shared" si="3"/>
        <v>2300.5833333333335</v>
      </c>
      <c r="I38" s="55">
        <f t="shared" si="3"/>
        <v>2567.85</v>
      </c>
      <c r="J38" s="49">
        <f t="shared" si="3"/>
        <v>2057.1428571428573</v>
      </c>
      <c r="K38" s="55">
        <f t="shared" si="3"/>
        <v>2077.8814787966653</v>
      </c>
      <c r="L38" s="49">
        <f t="shared" si="3"/>
        <v>2403.3333333333335</v>
      </c>
      <c r="M38" s="51">
        <f t="shared" si="3"/>
        <v>2364.875</v>
      </c>
      <c r="N38" s="47">
        <f t="shared" si="3"/>
        <v>4105.5</v>
      </c>
      <c r="O38" s="56">
        <f t="shared" si="3"/>
        <v>3982.5</v>
      </c>
      <c r="P38" s="46">
        <f t="shared" si="3"/>
        <v>3740</v>
      </c>
      <c r="Q38" s="48">
        <f t="shared" si="3"/>
        <v>4033.3333333333335</v>
      </c>
      <c r="R38" s="49">
        <f t="shared" si="3"/>
        <v>2514</v>
      </c>
      <c r="S38" s="56">
        <f t="shared" si="3"/>
        <v>3313.3333333333335</v>
      </c>
      <c r="T38" s="46">
        <f t="shared" si="3"/>
        <v>4397.833333333333</v>
      </c>
      <c r="U38" s="48">
        <f t="shared" si="3"/>
        <v>4010.1849999999999</v>
      </c>
      <c r="V38" s="51">
        <f t="shared" si="3"/>
        <v>1460.25</v>
      </c>
      <c r="W38" s="46">
        <f t="shared" si="3"/>
        <v>3999.25</v>
      </c>
      <c r="X38" s="47">
        <f t="shared" si="3"/>
        <v>3421.25</v>
      </c>
      <c r="Y38" s="56">
        <f t="shared" si="3"/>
        <v>3632.4078220629949</v>
      </c>
      <c r="Z38" s="46">
        <f t="shared" si="3"/>
        <v>3458.1226053639848</v>
      </c>
      <c r="AA38" s="48">
        <f t="shared" si="3"/>
        <v>4495.3197760094317</v>
      </c>
      <c r="AB38" s="106">
        <v>2993</v>
      </c>
    </row>
    <row r="39" spans="2:28" x14ac:dyDescent="0.25">
      <c r="B39" s="31" t="s">
        <v>62</v>
      </c>
      <c r="C39" s="45" t="s">
        <v>16</v>
      </c>
      <c r="D39" s="119" t="s">
        <v>2</v>
      </c>
      <c r="E39" s="60">
        <v>3921</v>
      </c>
      <c r="F39" s="34">
        <v>2200</v>
      </c>
      <c r="G39" s="36">
        <v>2508</v>
      </c>
      <c r="H39" s="37">
        <v>2036.5</v>
      </c>
      <c r="I39" s="34"/>
      <c r="J39" s="60"/>
      <c r="K39" s="34"/>
      <c r="L39" s="60"/>
      <c r="M39" s="36"/>
      <c r="N39" s="37"/>
      <c r="O39" s="20"/>
      <c r="P39" s="21"/>
      <c r="Q39" s="22"/>
      <c r="R39" s="60"/>
      <c r="S39" s="20"/>
      <c r="T39" s="21"/>
      <c r="U39" s="22"/>
      <c r="V39" s="36"/>
      <c r="W39" s="21"/>
      <c r="X39" s="37"/>
      <c r="Y39" s="20"/>
      <c r="Z39" s="21"/>
      <c r="AA39" s="22"/>
      <c r="AB39" s="23">
        <f t="shared" ref="AB39:AB63" si="4">AVERAGE(E39:AA39)</f>
        <v>2666.375</v>
      </c>
    </row>
    <row r="40" spans="2:28" x14ac:dyDescent="0.25">
      <c r="B40" s="85" t="s">
        <v>62</v>
      </c>
      <c r="C40" s="89" t="s">
        <v>16</v>
      </c>
      <c r="D40" s="1" t="s">
        <v>4</v>
      </c>
      <c r="E40" s="61">
        <v>4080</v>
      </c>
      <c r="F40" s="33"/>
      <c r="G40" s="28"/>
      <c r="H40" s="29"/>
      <c r="I40" s="33"/>
      <c r="J40" s="61"/>
      <c r="K40" s="33"/>
      <c r="L40" s="61">
        <v>1890</v>
      </c>
      <c r="M40" s="28"/>
      <c r="N40" s="29"/>
      <c r="O40" s="7"/>
      <c r="P40" s="8"/>
      <c r="Q40" s="9"/>
      <c r="R40" s="61"/>
      <c r="S40" s="7"/>
      <c r="T40" s="8"/>
      <c r="U40" s="9"/>
      <c r="V40" s="28"/>
      <c r="W40" s="8"/>
      <c r="X40" s="29"/>
      <c r="Y40" s="7"/>
      <c r="Z40" s="8"/>
      <c r="AA40" s="9"/>
      <c r="AB40" s="10">
        <f t="shared" si="4"/>
        <v>2985</v>
      </c>
    </row>
    <row r="41" spans="2:28" x14ac:dyDescent="0.25">
      <c r="B41" s="85" t="s">
        <v>62</v>
      </c>
      <c r="C41" s="89" t="s">
        <v>16</v>
      </c>
      <c r="D41" s="1" t="s">
        <v>7</v>
      </c>
      <c r="E41" s="61">
        <v>3681</v>
      </c>
      <c r="F41" s="33"/>
      <c r="G41" s="28">
        <v>2072.1999999999998</v>
      </c>
      <c r="H41" s="29">
        <v>2398.1999999999998</v>
      </c>
      <c r="I41" s="114">
        <v>2645.6</v>
      </c>
      <c r="J41" s="112">
        <v>2340</v>
      </c>
      <c r="K41" s="33">
        <v>2555.3772070625996</v>
      </c>
      <c r="L41" s="61">
        <v>2490</v>
      </c>
      <c r="M41" s="28">
        <v>2003</v>
      </c>
      <c r="N41" s="29"/>
      <c r="O41" s="7"/>
      <c r="P41" s="8"/>
      <c r="Q41" s="9"/>
      <c r="R41" s="61">
        <v>2887</v>
      </c>
      <c r="S41" s="7"/>
      <c r="T41" s="8"/>
      <c r="U41" s="9"/>
      <c r="V41" s="28"/>
      <c r="W41" s="8"/>
      <c r="X41" s="29"/>
      <c r="Y41" s="7"/>
      <c r="Z41" s="8"/>
      <c r="AA41" s="9"/>
      <c r="AB41" s="10">
        <f t="shared" si="4"/>
        <v>2563.5974674514</v>
      </c>
    </row>
    <row r="42" spans="2:28" x14ac:dyDescent="0.25">
      <c r="B42" s="85" t="s">
        <v>62</v>
      </c>
      <c r="C42" s="89" t="s">
        <v>16</v>
      </c>
      <c r="D42" s="1" t="s">
        <v>8</v>
      </c>
      <c r="E42" s="61">
        <v>4027</v>
      </c>
      <c r="F42" s="33">
        <v>2693</v>
      </c>
      <c r="G42" s="28"/>
      <c r="H42" s="29"/>
      <c r="I42" s="114">
        <v>2416.6</v>
      </c>
      <c r="J42" s="61"/>
      <c r="K42" s="33"/>
      <c r="L42" s="61"/>
      <c r="M42" s="28"/>
      <c r="N42" s="29"/>
      <c r="O42" s="7"/>
      <c r="P42" s="8"/>
      <c r="Q42" s="9"/>
      <c r="R42" s="61"/>
      <c r="S42" s="7"/>
      <c r="T42" s="8"/>
      <c r="U42" s="9"/>
      <c r="V42" s="28"/>
      <c r="W42" s="8"/>
      <c r="X42" s="29"/>
      <c r="Y42" s="7"/>
      <c r="Z42" s="8"/>
      <c r="AA42" s="9"/>
      <c r="AB42" s="10">
        <f t="shared" si="4"/>
        <v>3045.5333333333333</v>
      </c>
    </row>
    <row r="43" spans="2:28" x14ac:dyDescent="0.25">
      <c r="B43" s="85" t="s">
        <v>62</v>
      </c>
      <c r="C43" s="89" t="s">
        <v>16</v>
      </c>
      <c r="D43" s="1" t="s">
        <v>14</v>
      </c>
      <c r="E43" s="61"/>
      <c r="F43" s="33">
        <v>2660</v>
      </c>
      <c r="G43" s="28">
        <v>1920.3</v>
      </c>
      <c r="H43" s="29">
        <v>2182.4</v>
      </c>
      <c r="I43" s="114">
        <v>2936.8</v>
      </c>
      <c r="J43" s="112">
        <v>2189</v>
      </c>
      <c r="K43" s="33">
        <v>2307.3836276083471</v>
      </c>
      <c r="L43" s="61">
        <v>2560</v>
      </c>
      <c r="M43" s="28">
        <v>2111</v>
      </c>
      <c r="N43" s="29">
        <v>3923</v>
      </c>
      <c r="O43" s="7">
        <v>3282</v>
      </c>
      <c r="P43" s="8">
        <v>3140</v>
      </c>
      <c r="Q43" s="9">
        <v>4100</v>
      </c>
      <c r="R43" s="61">
        <v>3316</v>
      </c>
      <c r="S43" s="7"/>
      <c r="T43" s="8"/>
      <c r="U43" s="9"/>
      <c r="V43" s="28"/>
      <c r="W43" s="8"/>
      <c r="X43" s="29"/>
      <c r="Y43" s="7"/>
      <c r="Z43" s="8"/>
      <c r="AA43" s="9"/>
      <c r="AB43" s="10">
        <f t="shared" si="4"/>
        <v>2817.5295098160268</v>
      </c>
    </row>
    <row r="44" spans="2:28" x14ac:dyDescent="0.25">
      <c r="B44" s="85" t="s">
        <v>62</v>
      </c>
      <c r="C44" s="89" t="s">
        <v>16</v>
      </c>
      <c r="D44" s="1" t="s">
        <v>15</v>
      </c>
      <c r="E44" s="61"/>
      <c r="F44" s="33">
        <v>2662</v>
      </c>
      <c r="G44" s="28">
        <v>2271.4</v>
      </c>
      <c r="H44" s="29">
        <v>2520.6</v>
      </c>
      <c r="I44" s="33"/>
      <c r="J44" s="61"/>
      <c r="K44" s="33"/>
      <c r="L44" s="61"/>
      <c r="M44" s="28"/>
      <c r="N44" s="29"/>
      <c r="O44" s="7"/>
      <c r="P44" s="8"/>
      <c r="Q44" s="9"/>
      <c r="R44" s="61"/>
      <c r="S44" s="7"/>
      <c r="T44" s="8"/>
      <c r="U44" s="9"/>
      <c r="V44" s="28"/>
      <c r="W44" s="8"/>
      <c r="X44" s="29"/>
      <c r="Y44" s="7"/>
      <c r="Z44" s="8"/>
      <c r="AA44" s="9"/>
      <c r="AB44" s="10">
        <f t="shared" si="4"/>
        <v>2484.6666666666665</v>
      </c>
    </row>
    <row r="45" spans="2:28" x14ac:dyDescent="0.25">
      <c r="B45" s="85" t="s">
        <v>62</v>
      </c>
      <c r="C45" s="89" t="s">
        <v>16</v>
      </c>
      <c r="D45" s="1" t="s">
        <v>22</v>
      </c>
      <c r="E45" s="61"/>
      <c r="F45" s="33"/>
      <c r="G45" s="28">
        <v>2511.5</v>
      </c>
      <c r="H45" s="29">
        <v>2335.6999999999998</v>
      </c>
      <c r="I45" s="114">
        <v>2519.8000000000002</v>
      </c>
      <c r="J45" s="61"/>
      <c r="K45" s="33"/>
      <c r="L45" s="61"/>
      <c r="M45" s="28"/>
      <c r="N45" s="29"/>
      <c r="O45" s="7"/>
      <c r="P45" s="8"/>
      <c r="Q45" s="9"/>
      <c r="R45" s="61"/>
      <c r="S45" s="7"/>
      <c r="T45" s="8"/>
      <c r="U45" s="9"/>
      <c r="V45" s="28"/>
      <c r="W45" s="8"/>
      <c r="X45" s="29"/>
      <c r="Y45" s="7"/>
      <c r="Z45" s="8"/>
      <c r="AA45" s="9"/>
      <c r="AB45" s="10">
        <f t="shared" si="4"/>
        <v>2455.6666666666665</v>
      </c>
    </row>
    <row r="46" spans="2:28" x14ac:dyDescent="0.25">
      <c r="B46" s="85" t="s">
        <v>62</v>
      </c>
      <c r="C46" s="89" t="s">
        <v>16</v>
      </c>
      <c r="D46" s="1" t="s">
        <v>23</v>
      </c>
      <c r="E46" s="61"/>
      <c r="F46" s="33"/>
      <c r="G46" s="28">
        <v>2208</v>
      </c>
      <c r="H46" s="29">
        <v>2810</v>
      </c>
      <c r="I46" s="114">
        <v>2502.5</v>
      </c>
      <c r="J46" s="112">
        <v>1952</v>
      </c>
      <c r="K46" s="33"/>
      <c r="L46" s="61">
        <v>2200</v>
      </c>
      <c r="M46" s="28">
        <v>2182</v>
      </c>
      <c r="N46" s="29"/>
      <c r="O46" s="7"/>
      <c r="P46" s="8"/>
      <c r="Q46" s="9"/>
      <c r="R46" s="61"/>
      <c r="S46" s="7"/>
      <c r="T46" s="8"/>
      <c r="U46" s="9"/>
      <c r="V46" s="28"/>
      <c r="W46" s="8"/>
      <c r="X46" s="29"/>
      <c r="Y46" s="7"/>
      <c r="Z46" s="8"/>
      <c r="AA46" s="9"/>
      <c r="AB46" s="10">
        <f t="shared" si="4"/>
        <v>2309.0833333333335</v>
      </c>
    </row>
    <row r="47" spans="2:28" x14ac:dyDescent="0.25">
      <c r="B47" s="85" t="s">
        <v>62</v>
      </c>
      <c r="C47" s="89" t="s">
        <v>16</v>
      </c>
      <c r="D47" s="1" t="s">
        <v>21</v>
      </c>
      <c r="E47" s="61"/>
      <c r="F47" s="33"/>
      <c r="G47" s="28">
        <v>2185.6</v>
      </c>
      <c r="H47" s="29">
        <v>1993.8</v>
      </c>
      <c r="I47" s="33"/>
      <c r="J47" s="61"/>
      <c r="K47" s="33"/>
      <c r="L47" s="61"/>
      <c r="M47" s="28"/>
      <c r="N47" s="29"/>
      <c r="O47" s="7"/>
      <c r="P47" s="8"/>
      <c r="Q47" s="9"/>
      <c r="R47" s="61"/>
      <c r="S47" s="7"/>
      <c r="T47" s="8"/>
      <c r="U47" s="9"/>
      <c r="V47" s="28"/>
      <c r="W47" s="8"/>
      <c r="X47" s="29"/>
      <c r="Y47" s="7"/>
      <c r="Z47" s="8"/>
      <c r="AA47" s="9"/>
      <c r="AB47" s="10">
        <f t="shared" si="4"/>
        <v>2089.6999999999998</v>
      </c>
    </row>
    <row r="48" spans="2:28" x14ac:dyDescent="0.25">
      <c r="B48" s="85" t="s">
        <v>62</v>
      </c>
      <c r="C48" s="89" t="s">
        <v>16</v>
      </c>
      <c r="D48" s="120" t="s">
        <v>70</v>
      </c>
      <c r="E48" s="61"/>
      <c r="F48" s="33"/>
      <c r="G48" s="28"/>
      <c r="H48" s="29"/>
      <c r="I48" s="114">
        <v>2589.6999999999998</v>
      </c>
      <c r="J48" s="61"/>
      <c r="K48" s="33"/>
      <c r="L48" s="61"/>
      <c r="M48" s="28"/>
      <c r="N48" s="29"/>
      <c r="O48" s="7"/>
      <c r="P48" s="8"/>
      <c r="Q48" s="9"/>
      <c r="R48" s="61"/>
      <c r="S48" s="7"/>
      <c r="T48" s="8"/>
      <c r="U48" s="9"/>
      <c r="V48" s="28"/>
      <c r="W48" s="8"/>
      <c r="X48" s="29"/>
      <c r="Y48" s="7"/>
      <c r="Z48" s="8"/>
      <c r="AA48" s="9"/>
      <c r="AB48" s="10">
        <f t="shared" si="4"/>
        <v>2589.6999999999998</v>
      </c>
    </row>
    <row r="49" spans="2:28" x14ac:dyDescent="0.25">
      <c r="B49" s="85" t="s">
        <v>62</v>
      </c>
      <c r="C49" s="89" t="s">
        <v>16</v>
      </c>
      <c r="D49" s="121" t="s">
        <v>87</v>
      </c>
      <c r="E49" s="61"/>
      <c r="F49" s="33"/>
      <c r="G49" s="28"/>
      <c r="H49" s="29"/>
      <c r="I49" s="114"/>
      <c r="J49" s="112">
        <v>2005</v>
      </c>
      <c r="K49" s="33">
        <v>2586.6487044255905</v>
      </c>
      <c r="L49" s="61">
        <v>2390</v>
      </c>
      <c r="M49" s="28">
        <v>2005</v>
      </c>
      <c r="N49" s="29">
        <v>3523</v>
      </c>
      <c r="O49" s="7"/>
      <c r="P49" s="8"/>
      <c r="Q49" s="9"/>
      <c r="R49" s="61"/>
      <c r="S49" s="7"/>
      <c r="T49" s="8"/>
      <c r="U49" s="9"/>
      <c r="V49" s="28"/>
      <c r="W49" s="8"/>
      <c r="X49" s="29"/>
      <c r="Y49" s="7"/>
      <c r="Z49" s="8"/>
      <c r="AA49" s="9"/>
      <c r="AB49" s="10">
        <f t="shared" si="4"/>
        <v>2501.929740885118</v>
      </c>
    </row>
    <row r="50" spans="2:28" x14ac:dyDescent="0.25">
      <c r="B50" s="85" t="s">
        <v>62</v>
      </c>
      <c r="C50" s="89" t="s">
        <v>16</v>
      </c>
      <c r="D50" s="121" t="s">
        <v>88</v>
      </c>
      <c r="E50" s="61"/>
      <c r="F50" s="33"/>
      <c r="G50" s="28"/>
      <c r="H50" s="29"/>
      <c r="I50" s="114"/>
      <c r="J50" s="112">
        <v>1789</v>
      </c>
      <c r="K50" s="33">
        <v>2550.7337766567302</v>
      </c>
      <c r="L50" s="61"/>
      <c r="M50" s="28"/>
      <c r="N50" s="29"/>
      <c r="O50" s="7"/>
      <c r="P50" s="8"/>
      <c r="Q50" s="9"/>
      <c r="R50" s="61"/>
      <c r="S50" s="7"/>
      <c r="T50" s="8"/>
      <c r="U50" s="9"/>
      <c r="V50" s="28"/>
      <c r="W50" s="8"/>
      <c r="X50" s="29"/>
      <c r="Y50" s="7"/>
      <c r="Z50" s="8"/>
      <c r="AA50" s="9"/>
      <c r="AB50" s="10">
        <f t="shared" si="4"/>
        <v>2169.8668883283653</v>
      </c>
    </row>
    <row r="51" spans="2:28" x14ac:dyDescent="0.25">
      <c r="B51" s="85" t="s">
        <v>62</v>
      </c>
      <c r="C51" s="89" t="s">
        <v>16</v>
      </c>
      <c r="D51" s="121" t="s">
        <v>35</v>
      </c>
      <c r="E51" s="61"/>
      <c r="F51" s="33"/>
      <c r="G51" s="28"/>
      <c r="H51" s="29"/>
      <c r="I51" s="114"/>
      <c r="J51" s="112">
        <v>1658</v>
      </c>
      <c r="K51" s="33"/>
      <c r="L51" s="61"/>
      <c r="M51" s="28"/>
      <c r="N51" s="29"/>
      <c r="O51" s="7"/>
      <c r="P51" s="8"/>
      <c r="Q51" s="9"/>
      <c r="R51" s="61"/>
      <c r="S51" s="7"/>
      <c r="T51" s="8"/>
      <c r="U51" s="9"/>
      <c r="V51" s="28"/>
      <c r="W51" s="8"/>
      <c r="X51" s="29"/>
      <c r="Y51" s="7"/>
      <c r="Z51" s="8"/>
      <c r="AA51" s="9"/>
      <c r="AB51" s="10">
        <f t="shared" si="4"/>
        <v>1658</v>
      </c>
    </row>
    <row r="52" spans="2:28" x14ac:dyDescent="0.25">
      <c r="B52" s="85" t="s">
        <v>62</v>
      </c>
      <c r="C52" s="89" t="s">
        <v>16</v>
      </c>
      <c r="D52" s="121" t="s">
        <v>36</v>
      </c>
      <c r="E52" s="61"/>
      <c r="F52" s="33"/>
      <c r="G52" s="28"/>
      <c r="H52" s="29"/>
      <c r="I52" s="114"/>
      <c r="J52" s="112">
        <v>1756</v>
      </c>
      <c r="K52" s="33"/>
      <c r="L52" s="61"/>
      <c r="M52" s="28"/>
      <c r="N52" s="29"/>
      <c r="O52" s="7"/>
      <c r="P52" s="8"/>
      <c r="Q52" s="9"/>
      <c r="R52" s="61"/>
      <c r="S52" s="7"/>
      <c r="T52" s="8"/>
      <c r="U52" s="9"/>
      <c r="V52" s="28"/>
      <c r="W52" s="8"/>
      <c r="X52" s="29"/>
      <c r="Y52" s="7"/>
      <c r="Z52" s="8"/>
      <c r="AA52" s="9"/>
      <c r="AB52" s="10">
        <f t="shared" si="4"/>
        <v>1756</v>
      </c>
    </row>
    <row r="53" spans="2:28" x14ac:dyDescent="0.25">
      <c r="B53" s="85" t="s">
        <v>62</v>
      </c>
      <c r="C53" s="89" t="s">
        <v>16</v>
      </c>
      <c r="D53" s="121" t="s">
        <v>37</v>
      </c>
      <c r="E53" s="61"/>
      <c r="F53" s="33"/>
      <c r="G53" s="28"/>
      <c r="H53" s="29"/>
      <c r="I53" s="114"/>
      <c r="J53" s="112">
        <v>1641</v>
      </c>
      <c r="K53" s="33"/>
      <c r="L53" s="61"/>
      <c r="M53" s="28"/>
      <c r="N53" s="29"/>
      <c r="O53" s="7"/>
      <c r="P53" s="8"/>
      <c r="Q53" s="9"/>
      <c r="R53" s="61"/>
      <c r="S53" s="7"/>
      <c r="T53" s="8"/>
      <c r="U53" s="9"/>
      <c r="V53" s="28"/>
      <c r="W53" s="8"/>
      <c r="X53" s="29"/>
      <c r="Y53" s="7"/>
      <c r="Z53" s="8"/>
      <c r="AA53" s="9"/>
      <c r="AB53" s="10">
        <f t="shared" si="4"/>
        <v>1641</v>
      </c>
    </row>
    <row r="54" spans="2:28" x14ac:dyDescent="0.25">
      <c r="B54" s="85" t="s">
        <v>62</v>
      </c>
      <c r="C54" s="89" t="s">
        <v>16</v>
      </c>
      <c r="D54" s="121" t="s">
        <v>38</v>
      </c>
      <c r="E54" s="61"/>
      <c r="F54" s="33"/>
      <c r="G54" s="28"/>
      <c r="H54" s="29"/>
      <c r="I54" s="114"/>
      <c r="J54" s="112">
        <v>1600</v>
      </c>
      <c r="K54" s="33"/>
      <c r="L54" s="61"/>
      <c r="M54" s="28"/>
      <c r="N54" s="29"/>
      <c r="O54" s="7"/>
      <c r="P54" s="8"/>
      <c r="Q54" s="9"/>
      <c r="R54" s="61"/>
      <c r="S54" s="7"/>
      <c r="T54" s="8"/>
      <c r="U54" s="9"/>
      <c r="V54" s="28"/>
      <c r="W54" s="8"/>
      <c r="X54" s="29"/>
      <c r="Y54" s="7"/>
      <c r="Z54" s="8"/>
      <c r="AA54" s="9"/>
      <c r="AB54" s="10">
        <f t="shared" si="4"/>
        <v>1600</v>
      </c>
    </row>
    <row r="55" spans="2:28" x14ac:dyDescent="0.25">
      <c r="B55" s="85" t="s">
        <v>62</v>
      </c>
      <c r="C55" s="89" t="s">
        <v>16</v>
      </c>
      <c r="D55" s="122" t="s">
        <v>72</v>
      </c>
      <c r="E55" s="61"/>
      <c r="F55" s="33"/>
      <c r="G55" s="28"/>
      <c r="H55" s="29"/>
      <c r="I55" s="114"/>
      <c r="J55" s="112"/>
      <c r="K55" s="33">
        <v>2653.2905296950239</v>
      </c>
      <c r="L55" s="61"/>
      <c r="M55" s="28"/>
      <c r="N55" s="29"/>
      <c r="O55" s="7"/>
      <c r="P55" s="8"/>
      <c r="Q55" s="9"/>
      <c r="R55" s="61"/>
      <c r="S55" s="7"/>
      <c r="T55" s="8"/>
      <c r="U55" s="9"/>
      <c r="V55" s="28"/>
      <c r="W55" s="8"/>
      <c r="X55" s="29"/>
      <c r="Y55" s="7"/>
      <c r="Z55" s="8"/>
      <c r="AA55" s="9"/>
      <c r="AB55" s="10">
        <f t="shared" si="4"/>
        <v>2653.2905296950239</v>
      </c>
    </row>
    <row r="56" spans="2:28" x14ac:dyDescent="0.25">
      <c r="B56" s="85" t="s">
        <v>62</v>
      </c>
      <c r="C56" s="89" t="s">
        <v>16</v>
      </c>
      <c r="D56" s="122" t="s">
        <v>74</v>
      </c>
      <c r="E56" s="61"/>
      <c r="F56" s="33"/>
      <c r="G56" s="28"/>
      <c r="H56" s="29"/>
      <c r="I56" s="114"/>
      <c r="J56" s="112"/>
      <c r="K56" s="33">
        <v>2567.5590460903468</v>
      </c>
      <c r="L56" s="61"/>
      <c r="M56" s="28"/>
      <c r="N56" s="29"/>
      <c r="O56" s="7"/>
      <c r="P56" s="8"/>
      <c r="Q56" s="9"/>
      <c r="R56" s="61"/>
      <c r="S56" s="7"/>
      <c r="T56" s="8"/>
      <c r="U56" s="9"/>
      <c r="V56" s="28"/>
      <c r="W56" s="8"/>
      <c r="X56" s="29"/>
      <c r="Y56" s="7"/>
      <c r="Z56" s="8"/>
      <c r="AA56" s="9"/>
      <c r="AB56" s="10">
        <f t="shared" si="4"/>
        <v>2567.5590460903468</v>
      </c>
    </row>
    <row r="57" spans="2:28" x14ac:dyDescent="0.25">
      <c r="B57" s="85" t="s">
        <v>62</v>
      </c>
      <c r="C57" s="89" t="s">
        <v>16</v>
      </c>
      <c r="D57" s="121" t="s">
        <v>58</v>
      </c>
      <c r="E57" s="61"/>
      <c r="F57" s="33"/>
      <c r="G57" s="28"/>
      <c r="H57" s="29"/>
      <c r="I57" s="114"/>
      <c r="J57" s="112"/>
      <c r="K57" s="33"/>
      <c r="L57" s="61">
        <v>2130</v>
      </c>
      <c r="M57" s="28">
        <v>2111</v>
      </c>
      <c r="N57" s="29">
        <v>3803</v>
      </c>
      <c r="O57" s="7">
        <v>3380</v>
      </c>
      <c r="P57" s="8">
        <v>3390</v>
      </c>
      <c r="Q57" s="9">
        <v>3900</v>
      </c>
      <c r="R57" s="61"/>
      <c r="S57" s="7">
        <v>3227</v>
      </c>
      <c r="T57" s="8">
        <v>4573</v>
      </c>
      <c r="U57" s="9"/>
      <c r="V57" s="28">
        <v>2110</v>
      </c>
      <c r="W57" s="8">
        <v>4219</v>
      </c>
      <c r="X57" s="29">
        <v>3712</v>
      </c>
      <c r="Y57" s="108">
        <v>3890.7299596954772</v>
      </c>
      <c r="Z57" s="71">
        <v>3684.8446147296718</v>
      </c>
      <c r="AA57" s="104">
        <v>4911.7595048629537</v>
      </c>
      <c r="AB57" s="10">
        <f t="shared" si="4"/>
        <v>3503.023862806293</v>
      </c>
    </row>
    <row r="58" spans="2:28" x14ac:dyDescent="0.25">
      <c r="B58" s="85" t="s">
        <v>62</v>
      </c>
      <c r="C58" s="89" t="s">
        <v>16</v>
      </c>
      <c r="D58" s="121" t="s">
        <v>43</v>
      </c>
      <c r="E58" s="61"/>
      <c r="F58" s="33"/>
      <c r="G58" s="28"/>
      <c r="H58" s="29"/>
      <c r="I58" s="114"/>
      <c r="J58" s="112"/>
      <c r="K58" s="33"/>
      <c r="L58" s="61">
        <v>2070</v>
      </c>
      <c r="M58" s="28">
        <v>2181</v>
      </c>
      <c r="N58" s="29"/>
      <c r="O58" s="7"/>
      <c r="P58" s="8"/>
      <c r="Q58" s="9"/>
      <c r="R58" s="61"/>
      <c r="S58" s="7"/>
      <c r="T58" s="8"/>
      <c r="U58" s="9"/>
      <c r="V58" s="28"/>
      <c r="W58" s="8"/>
      <c r="X58" s="29"/>
      <c r="Y58" s="7"/>
      <c r="Z58" s="8"/>
      <c r="AA58" s="9"/>
      <c r="AB58" s="10">
        <f t="shared" si="4"/>
        <v>2125.5</v>
      </c>
    </row>
    <row r="59" spans="2:28" x14ac:dyDescent="0.25">
      <c r="B59" s="85" t="s">
        <v>62</v>
      </c>
      <c r="C59" s="89" t="s">
        <v>16</v>
      </c>
      <c r="D59" s="117" t="s">
        <v>50</v>
      </c>
      <c r="E59" s="61"/>
      <c r="F59" s="33"/>
      <c r="G59" s="28"/>
      <c r="H59" s="29"/>
      <c r="I59" s="114"/>
      <c r="J59" s="112"/>
      <c r="K59" s="33"/>
      <c r="L59" s="61"/>
      <c r="M59" s="28">
        <v>2391</v>
      </c>
      <c r="N59" s="29"/>
      <c r="O59" s="7"/>
      <c r="P59" s="8"/>
      <c r="Q59" s="9"/>
      <c r="R59" s="61"/>
      <c r="S59" s="7">
        <v>4451</v>
      </c>
      <c r="T59" s="8">
        <v>4570</v>
      </c>
      <c r="U59" s="9">
        <v>4311.59</v>
      </c>
      <c r="V59" s="28">
        <v>1649</v>
      </c>
      <c r="W59" s="8">
        <v>4382</v>
      </c>
      <c r="X59" s="29">
        <v>3949</v>
      </c>
      <c r="Y59" s="108">
        <v>4264.3180574215057</v>
      </c>
      <c r="Z59" s="71">
        <v>3510.004257130694</v>
      </c>
      <c r="AA59" s="104">
        <v>5043.9139404656644</v>
      </c>
      <c r="AB59" s="10">
        <f t="shared" si="4"/>
        <v>3852.1826255017863</v>
      </c>
    </row>
    <row r="60" spans="2:28" x14ac:dyDescent="0.25">
      <c r="B60" s="85" t="s">
        <v>62</v>
      </c>
      <c r="C60" s="89" t="s">
        <v>16</v>
      </c>
      <c r="D60" s="117" t="s">
        <v>48</v>
      </c>
      <c r="E60" s="61"/>
      <c r="F60" s="33"/>
      <c r="G60" s="28"/>
      <c r="H60" s="29"/>
      <c r="I60" s="114"/>
      <c r="J60" s="112"/>
      <c r="K60" s="33"/>
      <c r="L60" s="61"/>
      <c r="M60" s="28">
        <v>1832</v>
      </c>
      <c r="N60" s="29"/>
      <c r="O60" s="7"/>
      <c r="P60" s="8"/>
      <c r="Q60" s="9"/>
      <c r="R60" s="61"/>
      <c r="S60" s="7"/>
      <c r="T60" s="8"/>
      <c r="U60" s="9"/>
      <c r="V60" s="28"/>
      <c r="W60" s="8"/>
      <c r="X60" s="29"/>
      <c r="Y60" s="7"/>
      <c r="Z60" s="8"/>
      <c r="AA60" s="9"/>
      <c r="AB60" s="10">
        <f t="shared" si="4"/>
        <v>1832</v>
      </c>
    </row>
    <row r="61" spans="2:28" x14ac:dyDescent="0.25">
      <c r="B61" s="85" t="s">
        <v>62</v>
      </c>
      <c r="C61" s="89" t="s">
        <v>16</v>
      </c>
      <c r="D61" s="117" t="s">
        <v>100</v>
      </c>
      <c r="E61" s="61"/>
      <c r="F61" s="33"/>
      <c r="G61" s="28"/>
      <c r="H61" s="29"/>
      <c r="I61" s="114"/>
      <c r="J61" s="112"/>
      <c r="K61" s="33"/>
      <c r="L61" s="61"/>
      <c r="M61" s="28"/>
      <c r="N61" s="29"/>
      <c r="O61" s="7"/>
      <c r="P61" s="8"/>
      <c r="Q61" s="9"/>
      <c r="R61" s="61"/>
      <c r="S61" s="7">
        <v>3264</v>
      </c>
      <c r="T61" s="8">
        <v>4370</v>
      </c>
      <c r="U61" s="9"/>
      <c r="V61" s="28"/>
      <c r="W61" s="8"/>
      <c r="X61" s="29"/>
      <c r="Y61" s="108">
        <v>3936.9060058715231</v>
      </c>
      <c r="Z61" s="71">
        <v>3576.8624946785862</v>
      </c>
      <c r="AA61" s="104">
        <v>4774.7126436781609</v>
      </c>
      <c r="AB61" s="10">
        <f t="shared" si="4"/>
        <v>3984.4962288456541</v>
      </c>
    </row>
    <row r="62" spans="2:28" x14ac:dyDescent="0.25">
      <c r="B62" s="85" t="s">
        <v>62</v>
      </c>
      <c r="C62" s="89" t="s">
        <v>32</v>
      </c>
      <c r="D62" s="120" t="s">
        <v>41</v>
      </c>
      <c r="E62" s="61"/>
      <c r="F62" s="33"/>
      <c r="G62" s="28"/>
      <c r="H62" s="29"/>
      <c r="I62" s="114"/>
      <c r="J62" s="61"/>
      <c r="K62" s="33"/>
      <c r="L62" s="61"/>
      <c r="M62" s="28"/>
      <c r="N62" s="29"/>
      <c r="O62" s="7"/>
      <c r="P62" s="8"/>
      <c r="Q62" s="9"/>
      <c r="R62" s="61"/>
      <c r="S62" s="7"/>
      <c r="T62" s="8"/>
      <c r="U62" s="9"/>
      <c r="V62" s="28"/>
      <c r="W62" s="8"/>
      <c r="X62" s="29"/>
      <c r="Y62" s="7"/>
      <c r="Z62" s="8"/>
      <c r="AA62" s="9"/>
      <c r="AB62" s="10" t="e">
        <f t="shared" si="4"/>
        <v>#DIV/0!</v>
      </c>
    </row>
    <row r="63" spans="2:28" ht="13.5" thickBot="1" x14ac:dyDescent="0.3">
      <c r="B63" s="32" t="s">
        <v>62</v>
      </c>
      <c r="C63" s="41" t="s">
        <v>45</v>
      </c>
      <c r="D63" s="123" t="s">
        <v>49</v>
      </c>
      <c r="E63" s="62"/>
      <c r="F63" s="35"/>
      <c r="G63" s="38"/>
      <c r="H63" s="50"/>
      <c r="I63" s="35"/>
      <c r="J63" s="62"/>
      <c r="K63" s="35"/>
      <c r="L63" s="62"/>
      <c r="M63" s="38">
        <v>2073</v>
      </c>
      <c r="N63" s="50"/>
      <c r="O63" s="24"/>
      <c r="P63" s="25"/>
      <c r="Q63" s="26"/>
      <c r="R63" s="62"/>
      <c r="S63" s="24">
        <v>4135</v>
      </c>
      <c r="T63" s="25">
        <v>5078</v>
      </c>
      <c r="U63" s="26"/>
      <c r="V63" s="38">
        <v>829</v>
      </c>
      <c r="W63" s="25">
        <v>3816</v>
      </c>
      <c r="X63" s="50">
        <v>3898</v>
      </c>
      <c r="Y63" s="109">
        <v>3770.4632532218739</v>
      </c>
      <c r="Z63" s="102">
        <v>3031.6730523627075</v>
      </c>
      <c r="AA63" s="105">
        <v>4412.9236663719421</v>
      </c>
      <c r="AB63" s="27">
        <f t="shared" si="4"/>
        <v>3449.3399968840586</v>
      </c>
    </row>
    <row r="64" spans="2:28" ht="13.5" thickBot="1" x14ac:dyDescent="0.3">
      <c r="B64" s="177" t="s">
        <v>103</v>
      </c>
      <c r="C64" s="178"/>
      <c r="D64" s="179"/>
      <c r="E64" s="49">
        <f>AVERAGE(E39:E63)</f>
        <v>3927.25</v>
      </c>
      <c r="F64" s="55">
        <f t="shared" ref="F64:AA64" si="5">AVERAGE(F39:F63)</f>
        <v>2553.75</v>
      </c>
      <c r="G64" s="51">
        <f t="shared" si="5"/>
        <v>2239.5714285714284</v>
      </c>
      <c r="H64" s="47">
        <f t="shared" si="5"/>
        <v>2325.3142857142857</v>
      </c>
      <c r="I64" s="55">
        <f t="shared" si="5"/>
        <v>2601.8333333333335</v>
      </c>
      <c r="J64" s="49">
        <f t="shared" si="5"/>
        <v>1881.1111111111111</v>
      </c>
      <c r="K64" s="55">
        <f t="shared" si="5"/>
        <v>2536.8321485897736</v>
      </c>
      <c r="L64" s="49">
        <f t="shared" si="5"/>
        <v>2247.1428571428573</v>
      </c>
      <c r="M64" s="51">
        <f t="shared" si="5"/>
        <v>2098.7777777777778</v>
      </c>
      <c r="N64" s="47">
        <f t="shared" si="5"/>
        <v>3749.6666666666665</v>
      </c>
      <c r="O64" s="56">
        <f t="shared" si="5"/>
        <v>3331</v>
      </c>
      <c r="P64" s="46">
        <f t="shared" si="5"/>
        <v>3265</v>
      </c>
      <c r="Q64" s="48">
        <f t="shared" si="5"/>
        <v>4000</v>
      </c>
      <c r="R64" s="49">
        <f t="shared" si="5"/>
        <v>3101.5</v>
      </c>
      <c r="S64" s="56">
        <f t="shared" si="5"/>
        <v>3769.25</v>
      </c>
      <c r="T64" s="46">
        <f t="shared" si="5"/>
        <v>4647.75</v>
      </c>
      <c r="U64" s="48">
        <f t="shared" si="5"/>
        <v>4311.59</v>
      </c>
      <c r="V64" s="51">
        <f t="shared" si="5"/>
        <v>1529.3333333333333</v>
      </c>
      <c r="W64" s="46">
        <f t="shared" si="5"/>
        <v>4139</v>
      </c>
      <c r="X64" s="47">
        <f t="shared" si="5"/>
        <v>3853</v>
      </c>
      <c r="Y64" s="56">
        <f t="shared" si="5"/>
        <v>3965.6043190525952</v>
      </c>
      <c r="Z64" s="46">
        <f t="shared" si="5"/>
        <v>3450.846104725415</v>
      </c>
      <c r="AA64" s="48">
        <f t="shared" si="5"/>
        <v>4785.8274388446807</v>
      </c>
      <c r="AB64" s="106">
        <v>2943</v>
      </c>
    </row>
    <row r="65" spans="2:28" x14ac:dyDescent="0.25">
      <c r="B65" s="31" t="s">
        <v>63</v>
      </c>
      <c r="C65" s="45" t="s">
        <v>16</v>
      </c>
      <c r="D65" s="119" t="s">
        <v>26</v>
      </c>
      <c r="E65" s="60"/>
      <c r="F65" s="34"/>
      <c r="G65" s="36">
        <v>2387.9</v>
      </c>
      <c r="H65" s="37">
        <v>2015.4</v>
      </c>
      <c r="I65" s="113">
        <v>2528.6</v>
      </c>
      <c r="J65" s="111">
        <v>1560</v>
      </c>
      <c r="K65" s="34">
        <v>2598.027975235038</v>
      </c>
      <c r="L65" s="60"/>
      <c r="M65" s="36">
        <v>1972</v>
      </c>
      <c r="N65" s="37"/>
      <c r="O65" s="20"/>
      <c r="P65" s="21"/>
      <c r="Q65" s="22"/>
      <c r="R65" s="60"/>
      <c r="S65" s="20"/>
      <c r="T65" s="21"/>
      <c r="U65" s="22"/>
      <c r="V65" s="36"/>
      <c r="W65" s="21"/>
      <c r="X65" s="37"/>
      <c r="Y65" s="20"/>
      <c r="Z65" s="21"/>
      <c r="AA65" s="22"/>
      <c r="AB65" s="23">
        <f>AVERAGE(E65:AA65)</f>
        <v>2176.9879958725064</v>
      </c>
    </row>
    <row r="66" spans="2:28" x14ac:dyDescent="0.25">
      <c r="B66" s="85" t="s">
        <v>63</v>
      </c>
      <c r="C66" s="89" t="s">
        <v>16</v>
      </c>
      <c r="D66" s="1" t="s">
        <v>27</v>
      </c>
      <c r="E66" s="61"/>
      <c r="F66" s="33"/>
      <c r="G66" s="28">
        <v>2736.9</v>
      </c>
      <c r="H66" s="29">
        <v>2385.9</v>
      </c>
      <c r="I66" s="114">
        <v>2482.6999999999998</v>
      </c>
      <c r="J66" s="112">
        <v>1689</v>
      </c>
      <c r="K66" s="33"/>
      <c r="L66" s="61"/>
      <c r="M66" s="28">
        <v>1832</v>
      </c>
      <c r="N66" s="29"/>
      <c r="O66" s="7"/>
      <c r="P66" s="8"/>
      <c r="Q66" s="9"/>
      <c r="R66" s="61"/>
      <c r="S66" s="7"/>
      <c r="T66" s="8"/>
      <c r="U66" s="9"/>
      <c r="V66" s="28"/>
      <c r="W66" s="8"/>
      <c r="X66" s="29"/>
      <c r="Y66" s="7"/>
      <c r="Z66" s="8"/>
      <c r="AA66" s="9"/>
      <c r="AB66" s="10">
        <f>AVERAGE(E66:AA66)</f>
        <v>2225.3000000000002</v>
      </c>
    </row>
    <row r="67" spans="2:28" x14ac:dyDescent="0.25">
      <c r="B67" s="85" t="s">
        <v>63</v>
      </c>
      <c r="C67" s="89" t="s">
        <v>16</v>
      </c>
      <c r="D67" s="1" t="s">
        <v>24</v>
      </c>
      <c r="E67" s="61"/>
      <c r="F67" s="33"/>
      <c r="G67" s="28">
        <v>3024.1</v>
      </c>
      <c r="H67" s="29">
        <v>1981.8</v>
      </c>
      <c r="I67" s="33"/>
      <c r="J67" s="61"/>
      <c r="K67" s="33"/>
      <c r="L67" s="61"/>
      <c r="M67" s="28"/>
      <c r="N67" s="29"/>
      <c r="O67" s="7"/>
      <c r="P67" s="8"/>
      <c r="Q67" s="9"/>
      <c r="R67" s="61"/>
      <c r="S67" s="7"/>
      <c r="T67" s="8"/>
      <c r="U67" s="9"/>
      <c r="V67" s="28"/>
      <c r="W67" s="8"/>
      <c r="X67" s="29"/>
      <c r="Y67" s="7"/>
      <c r="Z67" s="8"/>
      <c r="AA67" s="9"/>
      <c r="AB67" s="10">
        <f>AVERAGE(E67:AA67)</f>
        <v>2502.9499999999998</v>
      </c>
    </row>
    <row r="68" spans="2:28" x14ac:dyDescent="0.25">
      <c r="B68" s="85" t="s">
        <v>63</v>
      </c>
      <c r="C68" s="89" t="s">
        <v>16</v>
      </c>
      <c r="D68" s="1" t="s">
        <v>28</v>
      </c>
      <c r="E68" s="61"/>
      <c r="F68" s="33"/>
      <c r="G68" s="28">
        <v>3058.7</v>
      </c>
      <c r="H68" s="29">
        <v>2536.3000000000002</v>
      </c>
      <c r="I68" s="114">
        <v>2476.9</v>
      </c>
      <c r="J68" s="61"/>
      <c r="K68" s="33"/>
      <c r="L68" s="61"/>
      <c r="M68" s="28"/>
      <c r="N68" s="29"/>
      <c r="O68" s="7"/>
      <c r="P68" s="8"/>
      <c r="Q68" s="9"/>
      <c r="R68" s="61"/>
      <c r="S68" s="7"/>
      <c r="T68" s="8"/>
      <c r="U68" s="9"/>
      <c r="V68" s="28"/>
      <c r="W68" s="8"/>
      <c r="X68" s="29"/>
      <c r="Y68" s="7"/>
      <c r="Z68" s="8"/>
      <c r="AA68" s="9"/>
      <c r="AB68" s="10">
        <f>AVERAGE(E68:AA68)</f>
        <v>2690.6333333333332</v>
      </c>
    </row>
    <row r="69" spans="2:28" x14ac:dyDescent="0.25">
      <c r="B69" s="85" t="s">
        <v>63</v>
      </c>
      <c r="C69" s="89" t="s">
        <v>16</v>
      </c>
      <c r="D69" s="1" t="s">
        <v>25</v>
      </c>
      <c r="E69" s="61"/>
      <c r="F69" s="33"/>
      <c r="G69" s="28">
        <v>2825.5</v>
      </c>
      <c r="H69" s="29">
        <v>2121.5</v>
      </c>
      <c r="I69" s="33"/>
      <c r="J69" s="61"/>
      <c r="K69" s="33"/>
      <c r="L69" s="61"/>
      <c r="M69" s="28"/>
      <c r="N69" s="29"/>
      <c r="O69" s="7"/>
      <c r="P69" s="8"/>
      <c r="Q69" s="9"/>
      <c r="R69" s="61"/>
      <c r="S69" s="7"/>
      <c r="T69" s="8"/>
      <c r="U69" s="9"/>
      <c r="V69" s="28"/>
      <c r="W69" s="8"/>
      <c r="X69" s="29"/>
      <c r="Y69" s="7"/>
      <c r="Z69" s="8"/>
      <c r="AA69" s="9"/>
      <c r="AB69" s="10">
        <f>AVERAGE(E69:AA69)</f>
        <v>2473.5</v>
      </c>
    </row>
    <row r="70" spans="2:28" x14ac:dyDescent="0.25">
      <c r="B70" s="85" t="s">
        <v>63</v>
      </c>
      <c r="C70" s="89" t="s">
        <v>16</v>
      </c>
      <c r="D70" s="120" t="s">
        <v>39</v>
      </c>
      <c r="E70" s="61"/>
      <c r="F70" s="33"/>
      <c r="G70" s="28"/>
      <c r="H70" s="29"/>
      <c r="I70" s="114">
        <v>2485.4</v>
      </c>
      <c r="J70" s="112">
        <v>1378</v>
      </c>
      <c r="K70" s="33"/>
      <c r="L70" s="61">
        <v>1900</v>
      </c>
      <c r="M70" s="28">
        <v>2041</v>
      </c>
      <c r="N70" s="29">
        <v>4055</v>
      </c>
      <c r="O70" s="7"/>
      <c r="P70" s="8">
        <v>3870</v>
      </c>
      <c r="Q70" s="9"/>
      <c r="R70" s="61"/>
      <c r="S70" s="7"/>
      <c r="T70" s="8"/>
      <c r="U70" s="9"/>
      <c r="V70" s="28"/>
      <c r="W70" s="8"/>
      <c r="X70" s="29"/>
      <c r="Y70" s="7"/>
      <c r="Z70" s="8"/>
      <c r="AA70" s="9"/>
      <c r="AB70" s="10">
        <f t="shared" ref="AB70:AB80" si="6">AVERAGE(E70:AA70)</f>
        <v>2621.5666666666666</v>
      </c>
    </row>
    <row r="71" spans="2:28" x14ac:dyDescent="0.25">
      <c r="B71" s="85" t="s">
        <v>64</v>
      </c>
      <c r="C71" s="89" t="s">
        <v>16</v>
      </c>
      <c r="D71" s="120" t="s">
        <v>71</v>
      </c>
      <c r="E71" s="61"/>
      <c r="F71" s="33"/>
      <c r="G71" s="28"/>
      <c r="H71" s="29"/>
      <c r="I71" s="114">
        <v>2335.5</v>
      </c>
      <c r="J71" s="61"/>
      <c r="K71" s="33"/>
      <c r="L71" s="61"/>
      <c r="M71" s="28"/>
      <c r="N71" s="29"/>
      <c r="O71" s="7"/>
      <c r="P71" s="8"/>
      <c r="Q71" s="9"/>
      <c r="R71" s="61"/>
      <c r="S71" s="7"/>
      <c r="T71" s="8"/>
      <c r="U71" s="9"/>
      <c r="V71" s="28"/>
      <c r="W71" s="8"/>
      <c r="X71" s="29"/>
      <c r="Y71" s="7"/>
      <c r="Z71" s="8"/>
      <c r="AA71" s="9"/>
      <c r="AB71" s="10">
        <f t="shared" si="6"/>
        <v>2335.5</v>
      </c>
    </row>
    <row r="72" spans="2:28" x14ac:dyDescent="0.25">
      <c r="B72" s="85" t="s">
        <v>63</v>
      </c>
      <c r="C72" s="89" t="s">
        <v>16</v>
      </c>
      <c r="D72" s="120" t="s">
        <v>118</v>
      </c>
      <c r="E72" s="61"/>
      <c r="F72" s="33"/>
      <c r="G72" s="28"/>
      <c r="H72" s="29"/>
      <c r="I72" s="114">
        <v>2448.3000000000002</v>
      </c>
      <c r="J72" s="112">
        <v>1545</v>
      </c>
      <c r="K72" s="33">
        <v>2436.7117633570288</v>
      </c>
      <c r="L72" s="61"/>
      <c r="M72" s="28">
        <v>2074</v>
      </c>
      <c r="N72" s="29">
        <v>3935</v>
      </c>
      <c r="O72" s="7"/>
      <c r="P72" s="8">
        <v>2990</v>
      </c>
      <c r="Q72" s="9"/>
      <c r="R72" s="61"/>
      <c r="S72" s="7"/>
      <c r="T72" s="8"/>
      <c r="U72" s="9"/>
      <c r="V72" s="28">
        <v>1022</v>
      </c>
      <c r="W72" s="8"/>
      <c r="X72" s="29"/>
      <c r="Y72" s="7"/>
      <c r="Z72" s="8"/>
      <c r="AA72" s="9"/>
      <c r="AB72" s="10">
        <f t="shared" si="6"/>
        <v>2350.1445376224328</v>
      </c>
    </row>
    <row r="73" spans="2:28" x14ac:dyDescent="0.25">
      <c r="B73" s="85" t="s">
        <v>63</v>
      </c>
      <c r="C73" s="89" t="s">
        <v>16</v>
      </c>
      <c r="D73" s="120" t="s">
        <v>31</v>
      </c>
      <c r="E73" s="61"/>
      <c r="F73" s="33"/>
      <c r="G73" s="28"/>
      <c r="H73" s="29"/>
      <c r="I73" s="114">
        <v>1999.3</v>
      </c>
      <c r="J73" s="112">
        <v>1358</v>
      </c>
      <c r="K73" s="33">
        <v>2055.3772070626005</v>
      </c>
      <c r="L73" s="61"/>
      <c r="M73" s="28"/>
      <c r="N73" s="29"/>
      <c r="O73" s="7"/>
      <c r="P73" s="8"/>
      <c r="Q73" s="9"/>
      <c r="R73" s="61"/>
      <c r="S73" s="7"/>
      <c r="T73" s="8"/>
      <c r="U73" s="9"/>
      <c r="V73" s="28"/>
      <c r="W73" s="8"/>
      <c r="X73" s="29"/>
      <c r="Y73" s="7"/>
      <c r="Z73" s="8"/>
      <c r="AA73" s="9"/>
      <c r="AB73" s="10">
        <f t="shared" si="6"/>
        <v>1804.2257356875336</v>
      </c>
    </row>
    <row r="74" spans="2:28" x14ac:dyDescent="0.25">
      <c r="B74" s="85" t="s">
        <v>63</v>
      </c>
      <c r="C74" s="89" t="s">
        <v>16</v>
      </c>
      <c r="D74" s="122" t="s">
        <v>76</v>
      </c>
      <c r="E74" s="61"/>
      <c r="F74" s="33"/>
      <c r="G74" s="28"/>
      <c r="H74" s="29"/>
      <c r="I74" s="114"/>
      <c r="J74" s="112"/>
      <c r="K74" s="33">
        <v>2613.8213712451279</v>
      </c>
      <c r="L74" s="61"/>
      <c r="M74" s="28"/>
      <c r="N74" s="29"/>
      <c r="O74" s="7"/>
      <c r="P74" s="8"/>
      <c r="Q74" s="9"/>
      <c r="R74" s="61"/>
      <c r="S74" s="7"/>
      <c r="T74" s="8"/>
      <c r="U74" s="9"/>
      <c r="V74" s="28"/>
      <c r="W74" s="8"/>
      <c r="X74" s="29"/>
      <c r="Y74" s="7"/>
      <c r="Z74" s="8"/>
      <c r="AA74" s="9"/>
      <c r="AB74" s="10">
        <f t="shared" si="6"/>
        <v>2613.8213712451279</v>
      </c>
    </row>
    <row r="75" spans="2:28" x14ac:dyDescent="0.25">
      <c r="B75" s="85" t="s">
        <v>63</v>
      </c>
      <c r="C75" s="89" t="s">
        <v>16</v>
      </c>
      <c r="D75" s="122" t="s">
        <v>73</v>
      </c>
      <c r="E75" s="61"/>
      <c r="F75" s="33"/>
      <c r="G75" s="28"/>
      <c r="H75" s="29"/>
      <c r="I75" s="114"/>
      <c r="J75" s="112"/>
      <c r="K75" s="33">
        <v>2570.7406558128869</v>
      </c>
      <c r="L75" s="61"/>
      <c r="M75" s="28"/>
      <c r="N75" s="29"/>
      <c r="O75" s="7"/>
      <c r="P75" s="8"/>
      <c r="Q75" s="9"/>
      <c r="R75" s="61"/>
      <c r="S75" s="7"/>
      <c r="T75" s="8"/>
      <c r="U75" s="9"/>
      <c r="V75" s="28"/>
      <c r="W75" s="8"/>
      <c r="X75" s="29"/>
      <c r="Y75" s="7"/>
      <c r="Z75" s="8"/>
      <c r="AA75" s="9"/>
      <c r="AB75" s="10">
        <f t="shared" si="6"/>
        <v>2570.7406558128869</v>
      </c>
    </row>
    <row r="76" spans="2:28" x14ac:dyDescent="0.25">
      <c r="B76" s="85" t="s">
        <v>63</v>
      </c>
      <c r="C76" s="89" t="s">
        <v>16</v>
      </c>
      <c r="D76" s="117" t="s">
        <v>90</v>
      </c>
      <c r="E76" s="61"/>
      <c r="F76" s="33"/>
      <c r="G76" s="28"/>
      <c r="H76" s="29"/>
      <c r="I76" s="114"/>
      <c r="J76" s="112"/>
      <c r="K76" s="33"/>
      <c r="L76" s="61"/>
      <c r="M76" s="28">
        <v>2231</v>
      </c>
      <c r="N76" s="29"/>
      <c r="O76" s="7"/>
      <c r="P76" s="8"/>
      <c r="Q76" s="9"/>
      <c r="R76" s="61"/>
      <c r="S76" s="7"/>
      <c r="T76" s="8"/>
      <c r="U76" s="9"/>
      <c r="V76" s="28"/>
      <c r="W76" s="8"/>
      <c r="X76" s="29"/>
      <c r="Y76" s="7"/>
      <c r="Z76" s="8"/>
      <c r="AA76" s="9"/>
      <c r="AB76" s="10">
        <f t="shared" si="6"/>
        <v>2231</v>
      </c>
    </row>
    <row r="77" spans="2:28" x14ac:dyDescent="0.25">
      <c r="B77" s="85" t="s">
        <v>63</v>
      </c>
      <c r="C77" s="89" t="s">
        <v>16</v>
      </c>
      <c r="D77" s="117" t="s">
        <v>77</v>
      </c>
      <c r="E77" s="61"/>
      <c r="F77" s="33"/>
      <c r="G77" s="28"/>
      <c r="H77" s="29"/>
      <c r="I77" s="114"/>
      <c r="J77" s="112"/>
      <c r="K77" s="33"/>
      <c r="L77" s="61"/>
      <c r="M77" s="28">
        <v>2080</v>
      </c>
      <c r="N77" s="29"/>
      <c r="O77" s="7"/>
      <c r="P77" s="8"/>
      <c r="Q77" s="9"/>
      <c r="R77" s="61"/>
      <c r="S77" s="7"/>
      <c r="T77" s="8"/>
      <c r="U77" s="9"/>
      <c r="V77" s="28"/>
      <c r="W77" s="8"/>
      <c r="X77" s="29"/>
      <c r="Y77" s="7"/>
      <c r="Z77" s="8"/>
      <c r="AA77" s="9"/>
      <c r="AB77" s="10">
        <f t="shared" si="6"/>
        <v>2080</v>
      </c>
    </row>
    <row r="78" spans="2:28" x14ac:dyDescent="0.25">
      <c r="B78" s="85" t="s">
        <v>63</v>
      </c>
      <c r="C78" s="89" t="s">
        <v>32</v>
      </c>
      <c r="D78" s="120" t="s">
        <v>80</v>
      </c>
      <c r="E78" s="61"/>
      <c r="F78" s="33"/>
      <c r="G78" s="28"/>
      <c r="H78" s="29"/>
      <c r="I78" s="114">
        <v>2685.6</v>
      </c>
      <c r="J78" s="61"/>
      <c r="K78" s="33"/>
      <c r="L78" s="61"/>
      <c r="M78" s="28"/>
      <c r="N78" s="29"/>
      <c r="O78" s="7"/>
      <c r="P78" s="8"/>
      <c r="Q78" s="9"/>
      <c r="R78" s="61"/>
      <c r="S78" s="7"/>
      <c r="T78" s="8"/>
      <c r="U78" s="9"/>
      <c r="V78" s="28"/>
      <c r="W78" s="8"/>
      <c r="X78" s="29"/>
      <c r="Y78" s="7"/>
      <c r="Z78" s="8"/>
      <c r="AA78" s="9"/>
      <c r="AB78" s="10">
        <f t="shared" si="6"/>
        <v>2685.6</v>
      </c>
    </row>
    <row r="79" spans="2:28" x14ac:dyDescent="0.25">
      <c r="B79" s="85" t="s">
        <v>63</v>
      </c>
      <c r="C79" s="89" t="s">
        <v>32</v>
      </c>
      <c r="D79" s="120" t="s">
        <v>81</v>
      </c>
      <c r="E79" s="61"/>
      <c r="F79" s="33"/>
      <c r="G79" s="28"/>
      <c r="H79" s="29"/>
      <c r="I79" s="114">
        <v>2149.1</v>
      </c>
      <c r="J79" s="61"/>
      <c r="K79" s="33"/>
      <c r="L79" s="61"/>
      <c r="M79" s="28"/>
      <c r="N79" s="29"/>
      <c r="O79" s="7"/>
      <c r="P79" s="8"/>
      <c r="Q79" s="9"/>
      <c r="R79" s="61"/>
      <c r="S79" s="7"/>
      <c r="T79" s="8"/>
      <c r="U79" s="9"/>
      <c r="V79" s="28"/>
      <c r="W79" s="8"/>
      <c r="X79" s="29"/>
      <c r="Y79" s="7"/>
      <c r="Z79" s="8"/>
      <c r="AA79" s="9"/>
      <c r="AB79" s="10">
        <f t="shared" si="6"/>
        <v>2149.1</v>
      </c>
    </row>
    <row r="80" spans="2:28" ht="13.5" thickBot="1" x14ac:dyDescent="0.3">
      <c r="B80" s="32" t="s">
        <v>63</v>
      </c>
      <c r="C80" s="41" t="s">
        <v>32</v>
      </c>
      <c r="D80" s="118" t="s">
        <v>82</v>
      </c>
      <c r="E80" s="62"/>
      <c r="F80" s="35"/>
      <c r="G80" s="38"/>
      <c r="H80" s="50"/>
      <c r="I80" s="115">
        <v>1617.2</v>
      </c>
      <c r="J80" s="62"/>
      <c r="K80" s="35"/>
      <c r="L80" s="62"/>
      <c r="M80" s="38"/>
      <c r="N80" s="50"/>
      <c r="O80" s="24"/>
      <c r="P80" s="25"/>
      <c r="Q80" s="26"/>
      <c r="R80" s="62"/>
      <c r="S80" s="24"/>
      <c r="T80" s="25"/>
      <c r="U80" s="26"/>
      <c r="V80" s="38"/>
      <c r="W80" s="25"/>
      <c r="X80" s="50"/>
      <c r="Y80" s="24"/>
      <c r="Z80" s="25"/>
      <c r="AA80" s="26"/>
      <c r="AB80" s="27">
        <f t="shared" si="6"/>
        <v>1617.2</v>
      </c>
    </row>
    <row r="81" spans="2:28" ht="13.5" thickBot="1" x14ac:dyDescent="0.3">
      <c r="B81" s="177" t="s">
        <v>104</v>
      </c>
      <c r="C81" s="178"/>
      <c r="D81" s="179"/>
      <c r="E81" s="49" t="e">
        <f>AVERAGE(E65:E80)</f>
        <v>#DIV/0!</v>
      </c>
      <c r="F81" s="55" t="e">
        <f t="shared" ref="F81:AA81" si="7">AVERAGE(F65:F80)</f>
        <v>#DIV/0!</v>
      </c>
      <c r="G81" s="51">
        <f t="shared" si="7"/>
        <v>2806.62</v>
      </c>
      <c r="H81" s="47">
        <f t="shared" si="7"/>
        <v>2208.1800000000003</v>
      </c>
      <c r="I81" s="55">
        <f t="shared" si="7"/>
        <v>2320.8599999999997</v>
      </c>
      <c r="J81" s="49">
        <f t="shared" si="7"/>
        <v>1506</v>
      </c>
      <c r="K81" s="55">
        <f t="shared" si="7"/>
        <v>2454.9357945425363</v>
      </c>
      <c r="L81" s="49">
        <f t="shared" si="7"/>
        <v>1900</v>
      </c>
      <c r="M81" s="51">
        <f t="shared" si="7"/>
        <v>2038.3333333333333</v>
      </c>
      <c r="N81" s="47">
        <f t="shared" si="7"/>
        <v>3995</v>
      </c>
      <c r="O81" s="56" t="e">
        <f t="shared" si="7"/>
        <v>#DIV/0!</v>
      </c>
      <c r="P81" s="46">
        <f t="shared" si="7"/>
        <v>3430</v>
      </c>
      <c r="Q81" s="48" t="e">
        <f t="shared" si="7"/>
        <v>#DIV/0!</v>
      </c>
      <c r="R81" s="49" t="e">
        <f t="shared" si="7"/>
        <v>#DIV/0!</v>
      </c>
      <c r="S81" s="56" t="e">
        <f t="shared" si="7"/>
        <v>#DIV/0!</v>
      </c>
      <c r="T81" s="46" t="e">
        <f t="shared" si="7"/>
        <v>#DIV/0!</v>
      </c>
      <c r="U81" s="48" t="e">
        <f t="shared" si="7"/>
        <v>#DIV/0!</v>
      </c>
      <c r="V81" s="51">
        <f t="shared" si="7"/>
        <v>1022</v>
      </c>
      <c r="W81" s="46" t="e">
        <f t="shared" si="7"/>
        <v>#DIV/0!</v>
      </c>
      <c r="X81" s="47" t="e">
        <f t="shared" si="7"/>
        <v>#DIV/0!</v>
      </c>
      <c r="Y81" s="56" t="e">
        <f t="shared" si="7"/>
        <v>#DIV/0!</v>
      </c>
      <c r="Z81" s="46" t="e">
        <f t="shared" si="7"/>
        <v>#DIV/0!</v>
      </c>
      <c r="AA81" s="48" t="e">
        <f t="shared" si="7"/>
        <v>#DIV/0!</v>
      </c>
      <c r="AB81" s="49">
        <v>2335</v>
      </c>
    </row>
    <row r="82" spans="2:28" ht="11.25" customHeight="1" x14ac:dyDescent="0.25">
      <c r="T82" s="3"/>
      <c r="AB82" s="3"/>
    </row>
    <row r="83" spans="2:28" ht="13.5" thickBot="1" x14ac:dyDescent="0.3"/>
    <row r="84" spans="2:28" s="66" customFormat="1" ht="30.75" customHeight="1" thickBot="1" x14ac:dyDescent="0.3">
      <c r="B84" s="181" t="s">
        <v>105</v>
      </c>
      <c r="C84" s="182"/>
      <c r="D84" s="182"/>
      <c r="E84" s="30">
        <f>AVERAGE(E5:E10,E12:E37,E39:E63,E65:E80)</f>
        <v>3933.625</v>
      </c>
      <c r="F84" s="30">
        <f>AVERAGE(F5:F10,F12:F37,F39:F63,F65:F80)</f>
        <v>2159.7916666666665</v>
      </c>
      <c r="G84" s="30">
        <f t="shared" ref="G84:AA84" si="8">AVERAGE(G5:G10,G12:G37,G39:G63,G65:G80)</f>
        <v>2347.1166666666668</v>
      </c>
      <c r="H84" s="30">
        <f t="shared" si="8"/>
        <v>2284.5333333333338</v>
      </c>
      <c r="I84" s="30">
        <f t="shared" si="8"/>
        <v>2463.2851851851851</v>
      </c>
      <c r="J84" s="30">
        <f t="shared" si="8"/>
        <v>1850.4761904761904</v>
      </c>
      <c r="K84" s="30">
        <f t="shared" si="8"/>
        <v>2350.7623962959592</v>
      </c>
      <c r="L84" s="30">
        <f t="shared" si="8"/>
        <v>2258.181818181818</v>
      </c>
      <c r="M84" s="30">
        <f t="shared" si="8"/>
        <v>2175.5652173913045</v>
      </c>
      <c r="N84" s="30">
        <f t="shared" si="8"/>
        <v>3921.4285714285716</v>
      </c>
      <c r="O84" s="30">
        <f t="shared" si="8"/>
        <v>3281.1666666666665</v>
      </c>
      <c r="P84" s="30">
        <f t="shared" si="8"/>
        <v>3478.3333333333335</v>
      </c>
      <c r="Q84" s="30">
        <f t="shared" si="8"/>
        <v>4020</v>
      </c>
      <c r="R84" s="30">
        <f t="shared" si="8"/>
        <v>2611</v>
      </c>
      <c r="S84" s="30">
        <f t="shared" si="8"/>
        <v>3299.9166666666665</v>
      </c>
      <c r="T84" s="30">
        <f t="shared" si="8"/>
        <v>4439.25</v>
      </c>
      <c r="U84" s="30">
        <f t="shared" si="8"/>
        <v>4110.6533333333327</v>
      </c>
      <c r="V84" s="30">
        <f t="shared" si="8"/>
        <v>1689.5</v>
      </c>
      <c r="W84" s="30">
        <f t="shared" si="8"/>
        <v>4133.125</v>
      </c>
      <c r="X84" s="30">
        <f t="shared" si="8"/>
        <v>3549.625</v>
      </c>
      <c r="Y84" s="30">
        <f t="shared" si="8"/>
        <v>3666.5248544558899</v>
      </c>
      <c r="Z84" s="30">
        <f t="shared" si="8"/>
        <v>3451.1451681566623</v>
      </c>
      <c r="AA84" s="30">
        <f t="shared" si="8"/>
        <v>4606.6003536693188</v>
      </c>
      <c r="AB84" s="65">
        <v>2857</v>
      </c>
    </row>
  </sheetData>
  <mergeCells count="20">
    <mergeCell ref="B64:D64"/>
    <mergeCell ref="B81:D81"/>
    <mergeCell ref="B84:D84"/>
    <mergeCell ref="AB2:AB4"/>
    <mergeCell ref="C2:C4"/>
    <mergeCell ref="D2:D4"/>
    <mergeCell ref="B2:B4"/>
    <mergeCell ref="G2:H2"/>
    <mergeCell ref="M2:N2"/>
    <mergeCell ref="O2:Q2"/>
    <mergeCell ref="S2:U2"/>
    <mergeCell ref="V2:X2"/>
    <mergeCell ref="Y2:AA2"/>
    <mergeCell ref="AK3:AK5"/>
    <mergeCell ref="AG4:AG5"/>
    <mergeCell ref="AG11:AG12"/>
    <mergeCell ref="B11:D11"/>
    <mergeCell ref="B38:D38"/>
    <mergeCell ref="AG13:AG15"/>
    <mergeCell ref="AG16:AG18"/>
  </mergeCells>
  <pageMargins left="0" right="0" top="0" bottom="0" header="0" footer="0"/>
  <pageSetup paperSize="9" scale="52" orientation="landscape" r:id="rId1"/>
  <colBreaks count="1" manualBreakCount="1">
    <brk id="28" max="8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pregled</vt:lpstr>
      <vt:lpstr>detaljno</vt:lpstr>
      <vt:lpstr>detaljno!Print_Area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2019-03-16T23:07:22Z</dcterms:modified>
</cp:coreProperties>
</file>