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73" i="1" l="1"/>
  <c r="K73" i="1"/>
  <c r="M72" i="1"/>
  <c r="J72" i="1"/>
  <c r="I72" i="1"/>
  <c r="H72" i="1"/>
  <c r="G72" i="1"/>
  <c r="K68" i="1"/>
  <c r="L68" i="1" s="1"/>
  <c r="L72" i="1" s="1"/>
  <c r="M67" i="1"/>
  <c r="J67" i="1"/>
  <c r="I67" i="1"/>
  <c r="H67" i="1"/>
  <c r="G67" i="1"/>
  <c r="K66" i="1"/>
  <c r="L66" i="1" s="1"/>
  <c r="K65" i="1"/>
  <c r="L65" i="1" s="1"/>
  <c r="K64" i="1"/>
  <c r="L64" i="1" s="1"/>
  <c r="K63" i="1"/>
  <c r="K67" i="1" s="1"/>
  <c r="O62" i="1"/>
  <c r="N62" i="1"/>
  <c r="M62" i="1"/>
  <c r="J62" i="1"/>
  <c r="I62" i="1"/>
  <c r="H62" i="1"/>
  <c r="G62" i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N22" i="1"/>
  <c r="M22" i="1"/>
  <c r="J22" i="1"/>
  <c r="I22" i="1"/>
  <c r="H22" i="1"/>
  <c r="G22" i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L63" i="1" l="1"/>
  <c r="L67" i="1" s="1"/>
  <c r="K62" i="1"/>
  <c r="L22" i="1"/>
  <c r="K22" i="1"/>
  <c r="K72" i="1"/>
  <c r="L23" i="1"/>
  <c r="L62" i="1" s="1"/>
</calcChain>
</file>

<file path=xl/sharedStrings.xml><?xml version="1.0" encoding="utf-8"?>
<sst xmlns="http://schemas.openxmlformats.org/spreadsheetml/2006/main" count="129" uniqueCount="103">
  <si>
    <t>MO strnih žita - Dušanovo, 2017/18</t>
  </si>
  <si>
    <t>redni broj</t>
  </si>
  <si>
    <t>vrsta</t>
  </si>
  <si>
    <t>sjemenska kuća</t>
  </si>
  <si>
    <t>sorta</t>
  </si>
  <si>
    <t>nor. sjet.</t>
  </si>
  <si>
    <t>žetva</t>
  </si>
  <si>
    <t>prinos</t>
  </si>
  <si>
    <t>HT</t>
  </si>
  <si>
    <t>protein</t>
  </si>
  <si>
    <t>gluten</t>
  </si>
  <si>
    <t>kg/ha</t>
  </si>
  <si>
    <r>
      <t>P - m</t>
    </r>
    <r>
      <rPr>
        <sz val="10"/>
        <color theme="1"/>
        <rFont val="Calibri"/>
        <family val="2"/>
        <charset val="238"/>
      </rPr>
      <t>²</t>
    </r>
  </si>
  <si>
    <t>vlaga %</t>
  </si>
  <si>
    <t>kg</t>
  </si>
  <si>
    <t>sirovo</t>
  </si>
  <si>
    <t>%</t>
  </si>
  <si>
    <t>ječam</t>
  </si>
  <si>
    <t>LG</t>
  </si>
  <si>
    <t>Zanzibar</t>
  </si>
  <si>
    <t>Paso</t>
  </si>
  <si>
    <t>OS</t>
  </si>
  <si>
    <t xml:space="preserve">Maxim </t>
  </si>
  <si>
    <t>Barun</t>
  </si>
  <si>
    <t>Lord</t>
  </si>
  <si>
    <t>BC</t>
  </si>
  <si>
    <t>Bosut</t>
  </si>
  <si>
    <t>Vedran</t>
  </si>
  <si>
    <t>BL</t>
  </si>
  <si>
    <t>Oziris</t>
  </si>
  <si>
    <t>Linija 7/14</t>
  </si>
  <si>
    <t>Cosun Seed</t>
  </si>
  <si>
    <t>Grand</t>
  </si>
  <si>
    <t>NS</t>
  </si>
  <si>
    <t>Rudnik</t>
  </si>
  <si>
    <t>Syngenta</t>
  </si>
  <si>
    <t>Hyvido Jallon</t>
  </si>
  <si>
    <t>ZP</t>
  </si>
  <si>
    <t>Nektar</t>
  </si>
  <si>
    <t>Nonius</t>
  </si>
  <si>
    <t>Kosta</t>
  </si>
  <si>
    <t>prosjek ječam</t>
  </si>
  <si>
    <t>pšenica</t>
  </si>
  <si>
    <t>Caussade Semences</t>
  </si>
  <si>
    <t>Sobred</t>
  </si>
  <si>
    <t>Avenue</t>
  </si>
  <si>
    <t>Apache</t>
  </si>
  <si>
    <t>Anapurna</t>
  </si>
  <si>
    <t>Silvija</t>
  </si>
  <si>
    <t>Kraljica</t>
  </si>
  <si>
    <t>Tika Taka</t>
  </si>
  <si>
    <t>Opsesija</t>
  </si>
  <si>
    <t>Lorena</t>
  </si>
  <si>
    <t>Bernarda</t>
  </si>
  <si>
    <t>Linija 38/06</t>
  </si>
  <si>
    <t>Euclide</t>
  </si>
  <si>
    <t>Futura</t>
  </si>
  <si>
    <t>Obala</t>
  </si>
  <si>
    <t>Javorka</t>
  </si>
  <si>
    <t>KWS</t>
  </si>
  <si>
    <t>Sirtaki</t>
  </si>
  <si>
    <t>Farinelli</t>
  </si>
  <si>
    <t>Sosthene</t>
  </si>
  <si>
    <t>Agrigenetic</t>
  </si>
  <si>
    <t>Matea</t>
  </si>
  <si>
    <t>Viktorija</t>
  </si>
  <si>
    <t>Gabi</t>
  </si>
  <si>
    <t>Maja</t>
  </si>
  <si>
    <t>Moisson</t>
  </si>
  <si>
    <t>Ingenio</t>
  </si>
  <si>
    <t>Falado</t>
  </si>
  <si>
    <t>Aurelia</t>
  </si>
  <si>
    <t>Jelena</t>
  </si>
  <si>
    <t>Raiffeisen</t>
  </si>
  <si>
    <t>Graindor</t>
  </si>
  <si>
    <t>Renan</t>
  </si>
  <si>
    <t>Nikol</t>
  </si>
  <si>
    <t>Vulkan</t>
  </si>
  <si>
    <t>Mandica</t>
  </si>
  <si>
    <t>Anica</t>
  </si>
  <si>
    <t>Darija</t>
  </si>
  <si>
    <t>Mihelca</t>
  </si>
  <si>
    <t>Nova Bosanka</t>
  </si>
  <si>
    <t>Nataša</t>
  </si>
  <si>
    <t>Mila</t>
  </si>
  <si>
    <t>Ilina</t>
  </si>
  <si>
    <t>prosjek pšenica</t>
  </si>
  <si>
    <t>tritikale</t>
  </si>
  <si>
    <t>Ranko</t>
  </si>
  <si>
    <t>Goran</t>
  </si>
  <si>
    <t>Oskar</t>
  </si>
  <si>
    <t>Amarillo 105</t>
  </si>
  <si>
    <t>prosjek tritikale</t>
  </si>
  <si>
    <t>zob *</t>
  </si>
  <si>
    <t>Marta</t>
  </si>
  <si>
    <t>Sana</t>
  </si>
  <si>
    <t>Jadar</t>
  </si>
  <si>
    <t>Wiland</t>
  </si>
  <si>
    <t>prosjek zob</t>
  </si>
  <si>
    <t>raž</t>
  </si>
  <si>
    <t>Savo</t>
  </si>
  <si>
    <t>*</t>
  </si>
  <si>
    <t xml:space="preserve">zob je potpuno polegla i nije bilo moguće realno utvrditi prinos po sortama, pa imamo samo ukupan/prosječan prinos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</si>
</sst>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9" fontId="1" fillId="0" borderId="9" xfId="0" applyNumberFormat="1" applyFont="1" applyFill="1" applyBorder="1" applyAlignment="1">
      <alignment horizontal="center" vertical="center"/>
    </xf>
    <xf numFmtId="165" fontId="1" fillId="0" borderId="10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" fontId="3" fillId="2" borderId="24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5" fontId="1" fillId="0" borderId="14" xfId="0" applyNumberFormat="1" applyFont="1" applyFill="1" applyBorder="1" applyAlignment="1">
      <alignment horizontal="center" vertical="center"/>
    </xf>
    <xf numFmtId="165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165" fontId="3" fillId="2" borderId="25" xfId="0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7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tabSelected="1" topLeftCell="A40" workbookViewId="0">
      <selection activeCell="U53" sqref="U53"/>
    </sheetView>
  </sheetViews>
  <sheetFormatPr defaultRowHeight="12.75" x14ac:dyDescent="0.25"/>
  <cols>
    <col min="1" max="1" width="0.42578125" style="1" customWidth="1"/>
    <col min="2" max="3" width="3.7109375" style="1" customWidth="1"/>
    <col min="4" max="4" width="7.28515625" style="1" customWidth="1"/>
    <col min="5" max="5" width="16.7109375" style="1" customWidth="1"/>
    <col min="6" max="6" width="12.140625" style="2" customWidth="1"/>
    <col min="7" max="7" width="8.7109375" style="1" customWidth="1"/>
    <col min="8" max="8" width="8.7109375" style="3" customWidth="1"/>
    <col min="9" max="9" width="8.7109375" style="4" customWidth="1"/>
    <col min="10" max="11" width="8.7109375" style="1" customWidth="1"/>
    <col min="12" max="12" width="9.28515625" style="1" customWidth="1"/>
    <col min="13" max="13" width="9.140625" style="4" customWidth="1"/>
    <col min="14" max="15" width="9.140625" style="4"/>
    <col min="16" max="16384" width="9.140625" style="1"/>
  </cols>
  <sheetData>
    <row r="1" spans="2:15" ht="12" customHeight="1" thickBot="1" x14ac:dyDescent="0.3"/>
    <row r="2" spans="2:15" ht="12" customHeight="1" thickBot="1" x14ac:dyDescent="0.3">
      <c r="B2" s="5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12" customHeight="1" thickBot="1" x14ac:dyDescent="0.3"/>
    <row r="4" spans="2:15" ht="12" customHeight="1" x14ac:dyDescent="0.25">
      <c r="B4" s="8" t="s">
        <v>1</v>
      </c>
      <c r="C4" s="9"/>
      <c r="D4" s="10" t="s">
        <v>2</v>
      </c>
      <c r="E4" s="9" t="s">
        <v>3</v>
      </c>
      <c r="F4" s="11" t="s">
        <v>4</v>
      </c>
      <c r="G4" s="12" t="s">
        <v>5</v>
      </c>
      <c r="H4" s="10" t="s">
        <v>6</v>
      </c>
      <c r="I4" s="10"/>
      <c r="J4" s="10"/>
      <c r="K4" s="10" t="s">
        <v>7</v>
      </c>
      <c r="L4" s="10"/>
      <c r="M4" s="13" t="s">
        <v>8</v>
      </c>
      <c r="N4" s="13" t="s">
        <v>9</v>
      </c>
      <c r="O4" s="14" t="s">
        <v>10</v>
      </c>
    </row>
    <row r="5" spans="2:15" ht="12" customHeight="1" thickBot="1" x14ac:dyDescent="0.3">
      <c r="B5" s="15"/>
      <c r="C5" s="16"/>
      <c r="D5" s="17"/>
      <c r="E5" s="16"/>
      <c r="F5" s="18"/>
      <c r="G5" s="19" t="s">
        <v>11</v>
      </c>
      <c r="H5" s="20" t="s">
        <v>12</v>
      </c>
      <c r="I5" s="21" t="s">
        <v>13</v>
      </c>
      <c r="J5" s="22" t="s">
        <v>14</v>
      </c>
      <c r="K5" s="22" t="s">
        <v>15</v>
      </c>
      <c r="L5" s="23">
        <v>0.13</v>
      </c>
      <c r="M5" s="21" t="s">
        <v>14</v>
      </c>
      <c r="N5" s="21" t="s">
        <v>16</v>
      </c>
      <c r="O5" s="24" t="s">
        <v>16</v>
      </c>
    </row>
    <row r="6" spans="2:15" ht="12" customHeight="1" x14ac:dyDescent="0.25">
      <c r="B6" s="25">
        <v>1</v>
      </c>
      <c r="C6" s="26">
        <v>1</v>
      </c>
      <c r="D6" s="27" t="s">
        <v>17</v>
      </c>
      <c r="E6" s="27" t="s">
        <v>18</v>
      </c>
      <c r="F6" s="28" t="s">
        <v>19</v>
      </c>
      <c r="G6" s="29">
        <v>186</v>
      </c>
      <c r="H6" s="30">
        <v>337.5</v>
      </c>
      <c r="I6" s="31">
        <v>14.3</v>
      </c>
      <c r="J6" s="26">
        <v>195</v>
      </c>
      <c r="K6" s="32">
        <f>J6/H6*10000</f>
        <v>5777.7777777777774</v>
      </c>
      <c r="L6" s="33">
        <f>(100-I6)/87*K6</f>
        <v>5691.4431673052359</v>
      </c>
      <c r="M6" s="31">
        <v>64.8</v>
      </c>
      <c r="N6" s="31">
        <v>15.3</v>
      </c>
      <c r="O6" s="34"/>
    </row>
    <row r="7" spans="2:15" ht="12" customHeight="1" x14ac:dyDescent="0.25">
      <c r="B7" s="35">
        <v>2</v>
      </c>
      <c r="C7" s="36">
        <v>2</v>
      </c>
      <c r="D7" s="37"/>
      <c r="E7" s="37"/>
      <c r="F7" s="38" t="s">
        <v>20</v>
      </c>
      <c r="G7" s="39">
        <v>192</v>
      </c>
      <c r="H7" s="40">
        <v>337.5</v>
      </c>
      <c r="I7" s="41">
        <v>14.2</v>
      </c>
      <c r="J7" s="36">
        <v>143</v>
      </c>
      <c r="K7" s="42">
        <f t="shared" ref="K7:K73" si="0">J7/H7*10000</f>
        <v>4237.0370370370365</v>
      </c>
      <c r="L7" s="43">
        <f t="shared" ref="L7:L73" si="1">(100-I7)/87*K7</f>
        <v>4178.5951468710082</v>
      </c>
      <c r="M7" s="41">
        <v>58.4</v>
      </c>
      <c r="N7" s="41">
        <v>15.8</v>
      </c>
      <c r="O7" s="44"/>
    </row>
    <row r="8" spans="2:15" ht="12" customHeight="1" x14ac:dyDescent="0.25">
      <c r="B8" s="35">
        <v>3</v>
      </c>
      <c r="C8" s="36">
        <v>3</v>
      </c>
      <c r="D8" s="37"/>
      <c r="E8" s="37" t="s">
        <v>21</v>
      </c>
      <c r="F8" s="38" t="s">
        <v>22</v>
      </c>
      <c r="G8" s="39">
        <v>244</v>
      </c>
      <c r="H8" s="40">
        <v>337.5</v>
      </c>
      <c r="I8" s="41">
        <v>14.9</v>
      </c>
      <c r="J8" s="36">
        <v>194</v>
      </c>
      <c r="K8" s="42">
        <f t="shared" si="0"/>
        <v>5748.1481481481478</v>
      </c>
      <c r="L8" s="43">
        <f t="shared" si="1"/>
        <v>5622.6138782460612</v>
      </c>
      <c r="M8" s="41">
        <v>67.7</v>
      </c>
      <c r="N8" s="41">
        <v>13.3</v>
      </c>
      <c r="O8" s="44"/>
    </row>
    <row r="9" spans="2:15" ht="12" customHeight="1" x14ac:dyDescent="0.25">
      <c r="B9" s="35">
        <v>4</v>
      </c>
      <c r="C9" s="36">
        <v>4</v>
      </c>
      <c r="D9" s="37"/>
      <c r="E9" s="37"/>
      <c r="F9" s="38" t="s">
        <v>23</v>
      </c>
      <c r="G9" s="39">
        <v>244</v>
      </c>
      <c r="H9" s="40">
        <v>337.5</v>
      </c>
      <c r="I9" s="41">
        <v>14.3</v>
      </c>
      <c r="J9" s="36">
        <v>167</v>
      </c>
      <c r="K9" s="42">
        <f t="shared" si="0"/>
        <v>4948.1481481481478</v>
      </c>
      <c r="L9" s="43">
        <f t="shared" si="1"/>
        <v>4874.2103022562787</v>
      </c>
      <c r="M9" s="41">
        <v>67.5</v>
      </c>
      <c r="N9" s="41">
        <v>13.6</v>
      </c>
      <c r="O9" s="44"/>
    </row>
    <row r="10" spans="2:15" ht="12" customHeight="1" x14ac:dyDescent="0.25">
      <c r="B10" s="35">
        <v>5</v>
      </c>
      <c r="C10" s="36">
        <v>5</v>
      </c>
      <c r="D10" s="37"/>
      <c r="E10" s="37"/>
      <c r="F10" s="38" t="s">
        <v>24</v>
      </c>
      <c r="G10" s="39">
        <v>219</v>
      </c>
      <c r="H10" s="40">
        <v>337.5</v>
      </c>
      <c r="I10" s="41">
        <v>14</v>
      </c>
      <c r="J10" s="36">
        <v>171</v>
      </c>
      <c r="K10" s="42">
        <f t="shared" si="0"/>
        <v>5066.666666666667</v>
      </c>
      <c r="L10" s="43">
        <f t="shared" si="1"/>
        <v>5008.4291187739464</v>
      </c>
      <c r="M10" s="41">
        <v>67.5</v>
      </c>
      <c r="N10" s="41">
        <v>13.8</v>
      </c>
      <c r="O10" s="44"/>
    </row>
    <row r="11" spans="2:15" ht="12" customHeight="1" x14ac:dyDescent="0.25">
      <c r="B11" s="35">
        <v>6</v>
      </c>
      <c r="C11" s="36">
        <v>6</v>
      </c>
      <c r="D11" s="37"/>
      <c r="E11" s="37" t="s">
        <v>25</v>
      </c>
      <c r="F11" s="38" t="s">
        <v>26</v>
      </c>
      <c r="G11" s="39">
        <v>244</v>
      </c>
      <c r="H11" s="40">
        <v>337.5</v>
      </c>
      <c r="I11" s="41">
        <v>14.2</v>
      </c>
      <c r="J11" s="36">
        <v>170</v>
      </c>
      <c r="K11" s="42">
        <f t="shared" si="0"/>
        <v>5037.0370370370365</v>
      </c>
      <c r="L11" s="43">
        <f t="shared" si="1"/>
        <v>4967.5606641123877</v>
      </c>
      <c r="M11" s="41">
        <v>66.400000000000006</v>
      </c>
      <c r="N11" s="41">
        <v>13.6</v>
      </c>
      <c r="O11" s="44"/>
    </row>
    <row r="12" spans="2:15" ht="12" customHeight="1" x14ac:dyDescent="0.25">
      <c r="B12" s="35">
        <v>7</v>
      </c>
      <c r="C12" s="36">
        <v>7</v>
      </c>
      <c r="D12" s="37"/>
      <c r="E12" s="37"/>
      <c r="F12" s="38" t="s">
        <v>27</v>
      </c>
      <c r="G12" s="39">
        <v>231</v>
      </c>
      <c r="H12" s="40">
        <v>337.5</v>
      </c>
      <c r="I12" s="41">
        <v>14.6</v>
      </c>
      <c r="J12" s="36">
        <v>179</v>
      </c>
      <c r="K12" s="42">
        <f t="shared" si="0"/>
        <v>5303.7037037037035</v>
      </c>
      <c r="L12" s="43">
        <f t="shared" si="1"/>
        <v>5206.1643252447857</v>
      </c>
      <c r="M12" s="41">
        <v>61</v>
      </c>
      <c r="N12" s="41">
        <v>13.5</v>
      </c>
      <c r="O12" s="44"/>
    </row>
    <row r="13" spans="2:15" ht="12" customHeight="1" x14ac:dyDescent="0.25">
      <c r="B13" s="35">
        <v>8</v>
      </c>
      <c r="C13" s="36">
        <v>8</v>
      </c>
      <c r="D13" s="37"/>
      <c r="E13" s="37" t="s">
        <v>28</v>
      </c>
      <c r="F13" s="38" t="s">
        <v>29</v>
      </c>
      <c r="G13" s="39">
        <v>273</v>
      </c>
      <c r="H13" s="40">
        <v>337.5</v>
      </c>
      <c r="I13" s="41">
        <v>14.1</v>
      </c>
      <c r="J13" s="36">
        <v>170</v>
      </c>
      <c r="K13" s="42">
        <f t="shared" si="0"/>
        <v>5037.0370370370365</v>
      </c>
      <c r="L13" s="43">
        <f t="shared" si="1"/>
        <v>4973.350361856109</v>
      </c>
      <c r="M13" s="41">
        <v>63.1</v>
      </c>
      <c r="N13" s="41">
        <v>15.3</v>
      </c>
      <c r="O13" s="44"/>
    </row>
    <row r="14" spans="2:15" ht="12" customHeight="1" x14ac:dyDescent="0.25">
      <c r="B14" s="35">
        <v>9</v>
      </c>
      <c r="C14" s="36">
        <v>9</v>
      </c>
      <c r="D14" s="37"/>
      <c r="E14" s="37"/>
      <c r="F14" s="38" t="s">
        <v>30</v>
      </c>
      <c r="G14" s="39">
        <v>247</v>
      </c>
      <c r="H14" s="40">
        <v>337.5</v>
      </c>
      <c r="I14" s="41">
        <v>13.7</v>
      </c>
      <c r="J14" s="36">
        <v>184</v>
      </c>
      <c r="K14" s="42">
        <f t="shared" si="0"/>
        <v>5451.8518518518522</v>
      </c>
      <c r="L14" s="43">
        <f t="shared" si="1"/>
        <v>5407.98637718178</v>
      </c>
      <c r="M14" s="41">
        <v>61.2</v>
      </c>
      <c r="N14" s="41">
        <v>14.6</v>
      </c>
      <c r="O14" s="44"/>
    </row>
    <row r="15" spans="2:15" ht="12" customHeight="1" x14ac:dyDescent="0.25">
      <c r="B15" s="35">
        <v>10</v>
      </c>
      <c r="C15" s="36">
        <v>10</v>
      </c>
      <c r="D15" s="37"/>
      <c r="E15" s="36" t="s">
        <v>31</v>
      </c>
      <c r="F15" s="38" t="s">
        <v>32</v>
      </c>
      <c r="G15" s="39">
        <v>172</v>
      </c>
      <c r="H15" s="40">
        <v>337.5</v>
      </c>
      <c r="I15" s="41">
        <v>13.8</v>
      </c>
      <c r="J15" s="36">
        <v>166</v>
      </c>
      <c r="K15" s="42">
        <f t="shared" si="0"/>
        <v>4918.5185185185192</v>
      </c>
      <c r="L15" s="43">
        <f t="shared" si="1"/>
        <v>4873.290762026395</v>
      </c>
      <c r="M15" s="41">
        <v>62.5</v>
      </c>
      <c r="N15" s="41">
        <v>14.4</v>
      </c>
      <c r="O15" s="44"/>
    </row>
    <row r="16" spans="2:15" ht="12" customHeight="1" x14ac:dyDescent="0.25">
      <c r="B16" s="35">
        <v>11</v>
      </c>
      <c r="C16" s="36">
        <v>11</v>
      </c>
      <c r="D16" s="37"/>
      <c r="E16" s="36" t="s">
        <v>33</v>
      </c>
      <c r="F16" s="38" t="s">
        <v>34</v>
      </c>
      <c r="G16" s="39">
        <v>175</v>
      </c>
      <c r="H16" s="40">
        <v>337.5</v>
      </c>
      <c r="I16" s="41">
        <v>14</v>
      </c>
      <c r="J16" s="36">
        <v>155</v>
      </c>
      <c r="K16" s="42">
        <f t="shared" si="0"/>
        <v>4592.5925925925922</v>
      </c>
      <c r="L16" s="43">
        <f t="shared" si="1"/>
        <v>4539.8041719880794</v>
      </c>
      <c r="M16" s="41">
        <v>62.4</v>
      </c>
      <c r="N16" s="41">
        <v>14</v>
      </c>
      <c r="O16" s="44"/>
    </row>
    <row r="17" spans="2:15" ht="12" customHeight="1" x14ac:dyDescent="0.25">
      <c r="B17" s="35">
        <v>12</v>
      </c>
      <c r="C17" s="36">
        <v>12</v>
      </c>
      <c r="D17" s="37"/>
      <c r="E17" s="36" t="s">
        <v>35</v>
      </c>
      <c r="F17" s="38" t="s">
        <v>36</v>
      </c>
      <c r="G17" s="39">
        <v>128</v>
      </c>
      <c r="H17" s="40">
        <v>337.5</v>
      </c>
      <c r="I17" s="41">
        <v>13.8</v>
      </c>
      <c r="J17" s="36">
        <v>181</v>
      </c>
      <c r="K17" s="42">
        <f t="shared" si="0"/>
        <v>5362.9629629629626</v>
      </c>
      <c r="L17" s="43">
        <f t="shared" si="1"/>
        <v>5313.6483610046826</v>
      </c>
      <c r="M17" s="41">
        <v>64.8</v>
      </c>
      <c r="N17" s="41">
        <v>14</v>
      </c>
      <c r="O17" s="44"/>
    </row>
    <row r="18" spans="2:15" ht="12" customHeight="1" x14ac:dyDescent="0.25">
      <c r="B18" s="35">
        <v>13</v>
      </c>
      <c r="C18" s="36">
        <v>13</v>
      </c>
      <c r="D18" s="37"/>
      <c r="E18" s="36" t="s">
        <v>37</v>
      </c>
      <c r="F18" s="38" t="s">
        <v>38</v>
      </c>
      <c r="G18" s="39">
        <v>192</v>
      </c>
      <c r="H18" s="40">
        <v>337.5</v>
      </c>
      <c r="I18" s="41">
        <v>13.9</v>
      </c>
      <c r="J18" s="36">
        <v>180</v>
      </c>
      <c r="K18" s="42">
        <f t="shared" si="0"/>
        <v>5333.333333333333</v>
      </c>
      <c r="L18" s="43">
        <f t="shared" si="1"/>
        <v>5278.1609195402298</v>
      </c>
      <c r="M18" s="41">
        <v>66</v>
      </c>
      <c r="N18" s="41">
        <v>14.8</v>
      </c>
      <c r="O18" s="44"/>
    </row>
    <row r="19" spans="2:15" ht="12" customHeight="1" x14ac:dyDescent="0.25">
      <c r="B19" s="35">
        <v>14</v>
      </c>
      <c r="C19" s="36">
        <v>14</v>
      </c>
      <c r="D19" s="37"/>
      <c r="E19" s="37" t="s">
        <v>33</v>
      </c>
      <c r="F19" s="38">
        <v>565</v>
      </c>
      <c r="G19" s="39">
        <v>208</v>
      </c>
      <c r="H19" s="40">
        <v>337.5</v>
      </c>
      <c r="I19" s="41">
        <v>13.1</v>
      </c>
      <c r="J19" s="36">
        <v>161</v>
      </c>
      <c r="K19" s="42">
        <f t="shared" si="0"/>
        <v>4770.3703703703704</v>
      </c>
      <c r="L19" s="43">
        <f t="shared" si="1"/>
        <v>4764.8871860366116</v>
      </c>
      <c r="M19" s="41">
        <v>64.7</v>
      </c>
      <c r="N19" s="41">
        <v>15.8</v>
      </c>
      <c r="O19" s="44"/>
    </row>
    <row r="20" spans="2:15" ht="12" customHeight="1" x14ac:dyDescent="0.25">
      <c r="B20" s="35">
        <v>15</v>
      </c>
      <c r="C20" s="36">
        <v>15</v>
      </c>
      <c r="D20" s="37"/>
      <c r="E20" s="37"/>
      <c r="F20" s="38" t="s">
        <v>39</v>
      </c>
      <c r="G20" s="39">
        <v>197</v>
      </c>
      <c r="H20" s="40">
        <v>337.5</v>
      </c>
      <c r="I20" s="41">
        <v>13.8</v>
      </c>
      <c r="J20" s="36">
        <v>139</v>
      </c>
      <c r="K20" s="42">
        <f t="shared" si="0"/>
        <v>4118.5185185185182</v>
      </c>
      <c r="L20" s="43">
        <f t="shared" si="1"/>
        <v>4080.6470838654745</v>
      </c>
      <c r="M20" s="41">
        <v>64</v>
      </c>
      <c r="N20" s="41">
        <v>15.5</v>
      </c>
      <c r="O20" s="44"/>
    </row>
    <row r="21" spans="2:15" ht="12" customHeight="1" thickBot="1" x14ac:dyDescent="0.3">
      <c r="B21" s="45">
        <v>16</v>
      </c>
      <c r="C21" s="22">
        <v>16</v>
      </c>
      <c r="D21" s="17"/>
      <c r="E21" s="22" t="s">
        <v>28</v>
      </c>
      <c r="F21" s="46" t="s">
        <v>40</v>
      </c>
      <c r="G21" s="47">
        <v>269</v>
      </c>
      <c r="H21" s="48">
        <v>337.5</v>
      </c>
      <c r="I21" s="49">
        <v>14.4</v>
      </c>
      <c r="J21" s="50">
        <v>178</v>
      </c>
      <c r="K21" s="51">
        <f t="shared" si="0"/>
        <v>5274.0740740740739</v>
      </c>
      <c r="L21" s="52">
        <f t="shared" si="1"/>
        <v>5189.2039165602382</v>
      </c>
      <c r="M21" s="49">
        <v>64.900000000000006</v>
      </c>
      <c r="N21" s="49">
        <v>14.2</v>
      </c>
      <c r="O21" s="53"/>
    </row>
    <row r="22" spans="2:15" ht="12" customHeight="1" thickBot="1" x14ac:dyDescent="0.3">
      <c r="B22" s="54" t="s">
        <v>41</v>
      </c>
      <c r="C22" s="55"/>
      <c r="D22" s="55"/>
      <c r="E22" s="55"/>
      <c r="F22" s="56"/>
      <c r="G22" s="57">
        <f>AVERAGE(G6:G21)</f>
        <v>213.8125</v>
      </c>
      <c r="H22" s="58">
        <f t="shared" ref="H22:N22" si="2">AVERAGE(H6:H21)</f>
        <v>337.5</v>
      </c>
      <c r="I22" s="59">
        <f t="shared" si="2"/>
        <v>14.068750000000001</v>
      </c>
      <c r="J22" s="60">
        <f t="shared" si="2"/>
        <v>170.8125</v>
      </c>
      <c r="K22" s="61">
        <f t="shared" si="2"/>
        <v>5061.1111111111113</v>
      </c>
      <c r="L22" s="61">
        <f t="shared" si="2"/>
        <v>4998.1247339293313</v>
      </c>
      <c r="M22" s="59">
        <f t="shared" si="2"/>
        <v>64.181250000000006</v>
      </c>
      <c r="N22" s="59">
        <f t="shared" si="2"/>
        <v>14.468750000000002</v>
      </c>
      <c r="O22" s="62"/>
    </row>
    <row r="23" spans="2:15" ht="12" customHeight="1" x14ac:dyDescent="0.25">
      <c r="B23" s="63">
        <v>17</v>
      </c>
      <c r="C23" s="64">
        <v>1</v>
      </c>
      <c r="D23" s="10" t="s">
        <v>42</v>
      </c>
      <c r="E23" s="64" t="s">
        <v>43</v>
      </c>
      <c r="F23" s="65" t="s">
        <v>44</v>
      </c>
      <c r="G23" s="29">
        <v>208</v>
      </c>
      <c r="H23" s="30">
        <v>337.5</v>
      </c>
      <c r="I23" s="31">
        <v>19.8</v>
      </c>
      <c r="J23" s="26">
        <v>215</v>
      </c>
      <c r="K23" s="32">
        <f t="shared" si="0"/>
        <v>6370.3703703703704</v>
      </c>
      <c r="L23" s="33">
        <f t="shared" si="1"/>
        <v>5872.4563644103873</v>
      </c>
      <c r="M23" s="31">
        <v>69.599999999999994</v>
      </c>
      <c r="N23" s="31">
        <v>12.5</v>
      </c>
      <c r="O23" s="66">
        <v>23.1</v>
      </c>
    </row>
    <row r="24" spans="2:15" ht="12" customHeight="1" x14ac:dyDescent="0.25">
      <c r="B24" s="35">
        <v>18</v>
      </c>
      <c r="C24" s="36">
        <v>2</v>
      </c>
      <c r="D24" s="37"/>
      <c r="E24" s="37" t="s">
        <v>18</v>
      </c>
      <c r="F24" s="38" t="s">
        <v>45</v>
      </c>
      <c r="G24" s="39">
        <v>217</v>
      </c>
      <c r="H24" s="40">
        <v>337.5</v>
      </c>
      <c r="I24" s="41">
        <v>19.7</v>
      </c>
      <c r="J24" s="36">
        <v>182</v>
      </c>
      <c r="K24" s="42">
        <f t="shared" si="0"/>
        <v>5392.5925925925922</v>
      </c>
      <c r="L24" s="43">
        <f t="shared" si="1"/>
        <v>4977.3009791400591</v>
      </c>
      <c r="M24" s="41">
        <v>71.7</v>
      </c>
      <c r="N24" s="41">
        <v>12</v>
      </c>
      <c r="O24" s="67">
        <v>24.1</v>
      </c>
    </row>
    <row r="25" spans="2:15" ht="12" customHeight="1" x14ac:dyDescent="0.25">
      <c r="B25" s="35">
        <v>19</v>
      </c>
      <c r="C25" s="36">
        <v>3</v>
      </c>
      <c r="D25" s="37"/>
      <c r="E25" s="37"/>
      <c r="F25" s="38" t="s">
        <v>46</v>
      </c>
      <c r="G25" s="39">
        <v>211</v>
      </c>
      <c r="H25" s="40">
        <v>337.5</v>
      </c>
      <c r="I25" s="41">
        <v>19.5</v>
      </c>
      <c r="J25" s="36">
        <v>219</v>
      </c>
      <c r="K25" s="42">
        <f t="shared" si="0"/>
        <v>6488.8888888888887</v>
      </c>
      <c r="L25" s="43">
        <f t="shared" si="1"/>
        <v>6004.0868454661559</v>
      </c>
      <c r="M25" s="41">
        <v>70.400000000000006</v>
      </c>
      <c r="N25" s="41">
        <v>12.2</v>
      </c>
      <c r="O25" s="67">
        <v>26.3</v>
      </c>
    </row>
    <row r="26" spans="2:15" ht="12" customHeight="1" x14ac:dyDescent="0.25">
      <c r="B26" s="35">
        <v>20</v>
      </c>
      <c r="C26" s="36">
        <v>4</v>
      </c>
      <c r="D26" s="37"/>
      <c r="E26" s="37"/>
      <c r="F26" s="38" t="s">
        <v>47</v>
      </c>
      <c r="G26" s="39">
        <v>211</v>
      </c>
      <c r="H26" s="40">
        <v>337.5</v>
      </c>
      <c r="I26" s="41">
        <v>19.600000000000001</v>
      </c>
      <c r="J26" s="36">
        <v>183</v>
      </c>
      <c r="K26" s="42">
        <f t="shared" si="0"/>
        <v>5422.2222222222226</v>
      </c>
      <c r="L26" s="43">
        <f t="shared" si="1"/>
        <v>5010.8812260536406</v>
      </c>
      <c r="M26" s="41">
        <v>73.2</v>
      </c>
      <c r="N26" s="41">
        <v>12.4</v>
      </c>
      <c r="O26" s="67">
        <v>24.7</v>
      </c>
    </row>
    <row r="27" spans="2:15" ht="12" customHeight="1" x14ac:dyDescent="0.25">
      <c r="B27" s="35">
        <v>21</v>
      </c>
      <c r="C27" s="36">
        <v>5</v>
      </c>
      <c r="D27" s="37"/>
      <c r="E27" s="37" t="s">
        <v>21</v>
      </c>
      <c r="F27" s="38" t="s">
        <v>48</v>
      </c>
      <c r="G27" s="39">
        <v>231</v>
      </c>
      <c r="H27" s="40">
        <v>337.5</v>
      </c>
      <c r="I27" s="41">
        <v>19.399999999999999</v>
      </c>
      <c r="J27" s="36">
        <v>181</v>
      </c>
      <c r="K27" s="42">
        <f t="shared" si="0"/>
        <v>5362.9629629629626</v>
      </c>
      <c r="L27" s="43">
        <f t="shared" si="1"/>
        <v>4968.4461472967214</v>
      </c>
      <c r="M27" s="41">
        <v>73.099999999999994</v>
      </c>
      <c r="N27" s="41">
        <v>12.9</v>
      </c>
      <c r="O27" s="67">
        <v>27.4</v>
      </c>
    </row>
    <row r="28" spans="2:15" ht="12" customHeight="1" x14ac:dyDescent="0.25">
      <c r="B28" s="35">
        <v>22</v>
      </c>
      <c r="C28" s="36">
        <v>6</v>
      </c>
      <c r="D28" s="37"/>
      <c r="E28" s="37"/>
      <c r="F28" s="38" t="s">
        <v>49</v>
      </c>
      <c r="G28" s="39">
        <v>233</v>
      </c>
      <c r="H28" s="40">
        <v>337.5</v>
      </c>
      <c r="I28" s="41">
        <v>19.3</v>
      </c>
      <c r="J28" s="36">
        <v>189</v>
      </c>
      <c r="K28" s="42">
        <f t="shared" si="0"/>
        <v>5600.0000000000009</v>
      </c>
      <c r="L28" s="43">
        <f t="shared" si="1"/>
        <v>5194.4827586206911</v>
      </c>
      <c r="M28" s="41">
        <v>71.7</v>
      </c>
      <c r="N28" s="41">
        <v>13.7</v>
      </c>
      <c r="O28" s="67">
        <v>30</v>
      </c>
    </row>
    <row r="29" spans="2:15" ht="12" customHeight="1" x14ac:dyDescent="0.25">
      <c r="B29" s="35">
        <v>23</v>
      </c>
      <c r="C29" s="36">
        <v>7</v>
      </c>
      <c r="D29" s="37"/>
      <c r="E29" s="37"/>
      <c r="F29" s="38" t="s">
        <v>50</v>
      </c>
      <c r="G29" s="39">
        <v>242</v>
      </c>
      <c r="H29" s="40">
        <v>337.5</v>
      </c>
      <c r="I29" s="41">
        <v>19.7</v>
      </c>
      <c r="J29" s="36">
        <v>204</v>
      </c>
      <c r="K29" s="42">
        <f t="shared" si="0"/>
        <v>6044.4444444444443</v>
      </c>
      <c r="L29" s="43">
        <f t="shared" si="1"/>
        <v>5578.9527458492976</v>
      </c>
      <c r="M29" s="41">
        <v>74.599999999999994</v>
      </c>
      <c r="N29" s="41">
        <v>10.9</v>
      </c>
      <c r="O29" s="67">
        <v>27.6</v>
      </c>
    </row>
    <row r="30" spans="2:15" ht="12" customHeight="1" x14ac:dyDescent="0.25">
      <c r="B30" s="35">
        <v>24</v>
      </c>
      <c r="C30" s="36">
        <v>8</v>
      </c>
      <c r="D30" s="37"/>
      <c r="E30" s="37" t="s">
        <v>25</v>
      </c>
      <c r="F30" s="38" t="s">
        <v>51</v>
      </c>
      <c r="G30" s="39">
        <v>258</v>
      </c>
      <c r="H30" s="40">
        <v>337.5</v>
      </c>
      <c r="I30" s="41">
        <v>19.100000000000001</v>
      </c>
      <c r="J30" s="36">
        <v>180</v>
      </c>
      <c r="K30" s="42">
        <f t="shared" si="0"/>
        <v>5333.333333333333</v>
      </c>
      <c r="L30" s="43">
        <f t="shared" si="1"/>
        <v>4959.3869731800769</v>
      </c>
      <c r="M30" s="41">
        <v>70.900000000000006</v>
      </c>
      <c r="N30" s="41">
        <v>13.2</v>
      </c>
      <c r="O30" s="67">
        <v>30</v>
      </c>
    </row>
    <row r="31" spans="2:15" ht="12" customHeight="1" x14ac:dyDescent="0.25">
      <c r="B31" s="35">
        <v>25</v>
      </c>
      <c r="C31" s="36">
        <v>9</v>
      </c>
      <c r="D31" s="37"/>
      <c r="E31" s="37"/>
      <c r="F31" s="38" t="s">
        <v>52</v>
      </c>
      <c r="G31" s="39">
        <v>269</v>
      </c>
      <c r="H31" s="40">
        <v>337.5</v>
      </c>
      <c r="I31" s="41">
        <v>20.2</v>
      </c>
      <c r="J31" s="36">
        <v>186</v>
      </c>
      <c r="K31" s="42">
        <f t="shared" si="0"/>
        <v>5511.1111111111113</v>
      </c>
      <c r="L31" s="43">
        <f t="shared" si="1"/>
        <v>5055.0191570881225</v>
      </c>
      <c r="M31" s="41">
        <v>72.400000000000006</v>
      </c>
      <c r="N31" s="41">
        <v>13.6</v>
      </c>
      <c r="O31" s="67">
        <v>30.5</v>
      </c>
    </row>
    <row r="32" spans="2:15" ht="12" customHeight="1" x14ac:dyDescent="0.25">
      <c r="B32" s="35">
        <v>26</v>
      </c>
      <c r="C32" s="36">
        <v>10</v>
      </c>
      <c r="D32" s="37"/>
      <c r="E32" s="37"/>
      <c r="F32" s="38" t="s">
        <v>53</v>
      </c>
      <c r="G32" s="39">
        <v>253</v>
      </c>
      <c r="H32" s="40">
        <v>337.5</v>
      </c>
      <c r="I32" s="41">
        <v>19.100000000000001</v>
      </c>
      <c r="J32" s="36">
        <v>175</v>
      </c>
      <c r="K32" s="42">
        <f t="shared" si="0"/>
        <v>5185.1851851851852</v>
      </c>
      <c r="L32" s="43">
        <f t="shared" si="1"/>
        <v>4821.6262239250755</v>
      </c>
      <c r="M32" s="41">
        <v>67.7</v>
      </c>
      <c r="N32" s="41">
        <v>13.2</v>
      </c>
      <c r="O32" s="67">
        <v>29.9</v>
      </c>
    </row>
    <row r="33" spans="2:15" ht="12" customHeight="1" x14ac:dyDescent="0.25">
      <c r="B33" s="35">
        <v>27</v>
      </c>
      <c r="C33" s="36">
        <v>11</v>
      </c>
      <c r="D33" s="37"/>
      <c r="E33" s="36" t="s">
        <v>28</v>
      </c>
      <c r="F33" s="68" t="s">
        <v>54</v>
      </c>
      <c r="G33" s="39">
        <v>256</v>
      </c>
      <c r="H33" s="40">
        <v>337.5</v>
      </c>
      <c r="I33" s="41">
        <v>18.5</v>
      </c>
      <c r="J33" s="36">
        <v>152</v>
      </c>
      <c r="K33" s="42">
        <f t="shared" si="0"/>
        <v>4503.7037037037035</v>
      </c>
      <c r="L33" s="43">
        <f t="shared" si="1"/>
        <v>4218.9868028948486</v>
      </c>
      <c r="M33" s="41">
        <v>69.3</v>
      </c>
      <c r="N33" s="41">
        <v>13.4</v>
      </c>
      <c r="O33" s="67">
        <v>29.6</v>
      </c>
    </row>
    <row r="34" spans="2:15" ht="12" customHeight="1" x14ac:dyDescent="0.25">
      <c r="B34" s="35">
        <v>28</v>
      </c>
      <c r="C34" s="36">
        <v>12</v>
      </c>
      <c r="D34" s="37"/>
      <c r="E34" s="36" t="s">
        <v>31</v>
      </c>
      <c r="F34" s="38" t="s">
        <v>55</v>
      </c>
      <c r="G34" s="39">
        <v>200</v>
      </c>
      <c r="H34" s="40">
        <v>337.5</v>
      </c>
      <c r="I34" s="41">
        <v>16.7</v>
      </c>
      <c r="J34" s="36">
        <v>160</v>
      </c>
      <c r="K34" s="42">
        <f t="shared" si="0"/>
        <v>4740.7407407407409</v>
      </c>
      <c r="L34" s="43">
        <f t="shared" si="1"/>
        <v>4539.1230310770543</v>
      </c>
      <c r="M34" s="41">
        <v>72.099999999999994</v>
      </c>
      <c r="N34" s="41">
        <v>12.8</v>
      </c>
      <c r="O34" s="67">
        <v>27.3</v>
      </c>
    </row>
    <row r="35" spans="2:15" ht="12" customHeight="1" x14ac:dyDescent="0.25">
      <c r="B35" s="35">
        <v>29</v>
      </c>
      <c r="C35" s="36">
        <v>13</v>
      </c>
      <c r="D35" s="37"/>
      <c r="E35" s="37" t="s">
        <v>33</v>
      </c>
      <c r="F35" s="38" t="s">
        <v>56</v>
      </c>
      <c r="G35" s="39">
        <v>242</v>
      </c>
      <c r="H35" s="40">
        <v>337.5</v>
      </c>
      <c r="I35" s="41">
        <v>19.899999999999999</v>
      </c>
      <c r="J35" s="36">
        <v>173</v>
      </c>
      <c r="K35" s="42">
        <f t="shared" si="0"/>
        <v>5125.9259259259261</v>
      </c>
      <c r="L35" s="43">
        <f t="shared" si="1"/>
        <v>4719.3869731800769</v>
      </c>
      <c r="M35" s="41">
        <v>71.900000000000006</v>
      </c>
      <c r="N35" s="41">
        <v>12.6</v>
      </c>
      <c r="O35" s="67">
        <v>28.7</v>
      </c>
    </row>
    <row r="36" spans="2:15" ht="12" customHeight="1" x14ac:dyDescent="0.25">
      <c r="B36" s="35">
        <v>30</v>
      </c>
      <c r="C36" s="36">
        <v>14</v>
      </c>
      <c r="D36" s="37"/>
      <c r="E36" s="37"/>
      <c r="F36" s="38" t="s">
        <v>57</v>
      </c>
      <c r="G36" s="39">
        <v>236</v>
      </c>
      <c r="H36" s="40">
        <v>337.5</v>
      </c>
      <c r="I36" s="41">
        <v>18.899999999999999</v>
      </c>
      <c r="J36" s="36">
        <v>178</v>
      </c>
      <c r="K36" s="42">
        <f t="shared" si="0"/>
        <v>5274.0740740740739</v>
      </c>
      <c r="L36" s="43">
        <f t="shared" si="1"/>
        <v>4916.4069816943374</v>
      </c>
      <c r="M36" s="41">
        <v>70.599999999999994</v>
      </c>
      <c r="N36" s="41">
        <v>12.8</v>
      </c>
      <c r="O36" s="67">
        <v>29</v>
      </c>
    </row>
    <row r="37" spans="2:15" ht="12" customHeight="1" x14ac:dyDescent="0.25">
      <c r="B37" s="35">
        <v>31</v>
      </c>
      <c r="C37" s="36">
        <v>15</v>
      </c>
      <c r="D37" s="37"/>
      <c r="E37" s="37"/>
      <c r="F37" s="38" t="s">
        <v>58</v>
      </c>
      <c r="G37" s="39">
        <v>250</v>
      </c>
      <c r="H37" s="40">
        <v>337.5</v>
      </c>
      <c r="I37" s="41">
        <v>20.2</v>
      </c>
      <c r="J37" s="36">
        <v>186</v>
      </c>
      <c r="K37" s="42">
        <f t="shared" si="0"/>
        <v>5511.1111111111113</v>
      </c>
      <c r="L37" s="43">
        <f t="shared" si="1"/>
        <v>5055.0191570881225</v>
      </c>
      <c r="M37" s="41">
        <v>73.2</v>
      </c>
      <c r="N37" s="41">
        <v>11.8</v>
      </c>
      <c r="O37" s="67">
        <v>24.1</v>
      </c>
    </row>
    <row r="38" spans="2:15" ht="12" customHeight="1" x14ac:dyDescent="0.25">
      <c r="B38" s="35">
        <v>32</v>
      </c>
      <c r="C38" s="36">
        <v>16</v>
      </c>
      <c r="D38" s="37"/>
      <c r="E38" s="37" t="s">
        <v>59</v>
      </c>
      <c r="F38" s="38" t="s">
        <v>60</v>
      </c>
      <c r="G38" s="39">
        <v>217</v>
      </c>
      <c r="H38" s="40">
        <v>337.5</v>
      </c>
      <c r="I38" s="41">
        <v>17.8</v>
      </c>
      <c r="J38" s="36">
        <v>178</v>
      </c>
      <c r="K38" s="42">
        <f t="shared" si="0"/>
        <v>5274.0740740740739</v>
      </c>
      <c r="L38" s="43">
        <f t="shared" si="1"/>
        <v>4983.0906768837804</v>
      </c>
      <c r="M38" s="41">
        <v>68</v>
      </c>
      <c r="N38" s="41">
        <v>13</v>
      </c>
      <c r="O38" s="67">
        <v>24.5</v>
      </c>
    </row>
    <row r="39" spans="2:15" ht="12" customHeight="1" x14ac:dyDescent="0.25">
      <c r="B39" s="35">
        <v>33</v>
      </c>
      <c r="C39" s="36">
        <v>17</v>
      </c>
      <c r="D39" s="37"/>
      <c r="E39" s="37"/>
      <c r="F39" s="38" t="s">
        <v>61</v>
      </c>
      <c r="G39" s="39">
        <v>233</v>
      </c>
      <c r="H39" s="40">
        <v>337.5</v>
      </c>
      <c r="I39" s="41">
        <v>18.600000000000001</v>
      </c>
      <c r="J39" s="36">
        <v>213</v>
      </c>
      <c r="K39" s="42">
        <f t="shared" si="0"/>
        <v>6311.1111111111104</v>
      </c>
      <c r="L39" s="43">
        <f t="shared" si="1"/>
        <v>5904.8786717752228</v>
      </c>
      <c r="M39" s="41">
        <v>73.2</v>
      </c>
      <c r="N39" s="41">
        <v>12</v>
      </c>
      <c r="O39" s="67">
        <v>23.1</v>
      </c>
    </row>
    <row r="40" spans="2:15" ht="12" customHeight="1" x14ac:dyDescent="0.25">
      <c r="B40" s="35">
        <v>34</v>
      </c>
      <c r="C40" s="36">
        <v>18</v>
      </c>
      <c r="D40" s="37"/>
      <c r="E40" s="36" t="s">
        <v>43</v>
      </c>
      <c r="F40" s="38" t="s">
        <v>62</v>
      </c>
      <c r="G40" s="39">
        <v>219</v>
      </c>
      <c r="H40" s="40">
        <v>337.5</v>
      </c>
      <c r="I40" s="41">
        <v>17.899999999999999</v>
      </c>
      <c r="J40" s="36">
        <v>214</v>
      </c>
      <c r="K40" s="42">
        <f t="shared" si="0"/>
        <v>6340.7407407407409</v>
      </c>
      <c r="L40" s="43">
        <f t="shared" si="1"/>
        <v>5983.6185610898247</v>
      </c>
      <c r="M40" s="41">
        <v>69.3</v>
      </c>
      <c r="N40" s="41">
        <v>12</v>
      </c>
      <c r="O40" s="67">
        <v>23</v>
      </c>
    </row>
    <row r="41" spans="2:15" ht="12" customHeight="1" x14ac:dyDescent="0.25">
      <c r="B41" s="35">
        <v>35</v>
      </c>
      <c r="C41" s="36">
        <v>19</v>
      </c>
      <c r="D41" s="37"/>
      <c r="E41" s="37" t="s">
        <v>63</v>
      </c>
      <c r="F41" s="38" t="s">
        <v>64</v>
      </c>
      <c r="G41" s="39">
        <v>275</v>
      </c>
      <c r="H41" s="40">
        <v>337.5</v>
      </c>
      <c r="I41" s="41">
        <v>17.3</v>
      </c>
      <c r="J41" s="36">
        <v>203</v>
      </c>
      <c r="K41" s="42">
        <f t="shared" si="0"/>
        <v>6014.8148148148148</v>
      </c>
      <c r="L41" s="43">
        <f t="shared" si="1"/>
        <v>5717.5308641975307</v>
      </c>
      <c r="M41" s="41">
        <v>74.2</v>
      </c>
      <c r="N41" s="41">
        <v>14.9</v>
      </c>
      <c r="O41" s="67">
        <v>27.8</v>
      </c>
    </row>
    <row r="42" spans="2:15" ht="12" customHeight="1" x14ac:dyDescent="0.25">
      <c r="B42" s="35">
        <v>36</v>
      </c>
      <c r="C42" s="36">
        <v>20</v>
      </c>
      <c r="D42" s="37"/>
      <c r="E42" s="37"/>
      <c r="F42" s="38" t="s">
        <v>65</v>
      </c>
      <c r="G42" s="39">
        <v>283</v>
      </c>
      <c r="H42" s="40">
        <v>337.5</v>
      </c>
      <c r="I42" s="41">
        <v>18.600000000000001</v>
      </c>
      <c r="J42" s="36">
        <v>190</v>
      </c>
      <c r="K42" s="42">
        <f t="shared" si="0"/>
        <v>5629.6296296296296</v>
      </c>
      <c r="L42" s="43">
        <f t="shared" si="1"/>
        <v>5267.262664963815</v>
      </c>
      <c r="M42" s="41">
        <v>78.599999999999994</v>
      </c>
      <c r="N42" s="41">
        <v>14.3</v>
      </c>
      <c r="O42" s="67">
        <v>35.1</v>
      </c>
    </row>
    <row r="43" spans="2:15" ht="12" customHeight="1" x14ac:dyDescent="0.25">
      <c r="B43" s="35">
        <v>37</v>
      </c>
      <c r="C43" s="36">
        <v>21</v>
      </c>
      <c r="D43" s="37"/>
      <c r="E43" s="37"/>
      <c r="F43" s="38" t="s">
        <v>66</v>
      </c>
      <c r="G43" s="39">
        <v>267</v>
      </c>
      <c r="H43" s="40">
        <v>337.5</v>
      </c>
      <c r="I43" s="41">
        <v>17.600000000000001</v>
      </c>
      <c r="J43" s="36">
        <v>174</v>
      </c>
      <c r="K43" s="42">
        <f t="shared" si="0"/>
        <v>5155.5555555555557</v>
      </c>
      <c r="L43" s="43">
        <f t="shared" si="1"/>
        <v>4882.9629629629635</v>
      </c>
      <c r="M43" s="41">
        <v>72.5</v>
      </c>
      <c r="N43" s="41">
        <v>12.7</v>
      </c>
      <c r="O43" s="67">
        <v>28.1</v>
      </c>
    </row>
    <row r="44" spans="2:15" ht="12" customHeight="1" x14ac:dyDescent="0.25">
      <c r="B44" s="35">
        <v>38</v>
      </c>
      <c r="C44" s="36">
        <v>22</v>
      </c>
      <c r="D44" s="37"/>
      <c r="E44" s="37"/>
      <c r="F44" s="38" t="s">
        <v>67</v>
      </c>
      <c r="G44" s="39">
        <v>269</v>
      </c>
      <c r="H44" s="40">
        <v>337.5</v>
      </c>
      <c r="I44" s="41">
        <v>17.2</v>
      </c>
      <c r="J44" s="36">
        <v>152</v>
      </c>
      <c r="K44" s="42">
        <f t="shared" si="0"/>
        <v>4503.7037037037035</v>
      </c>
      <c r="L44" s="43">
        <f t="shared" si="1"/>
        <v>4286.2835249042146</v>
      </c>
      <c r="M44" s="41">
        <v>74.8</v>
      </c>
      <c r="N44" s="41">
        <v>12.6</v>
      </c>
      <c r="O44" s="67">
        <v>31.8</v>
      </c>
    </row>
    <row r="45" spans="2:15" ht="12" customHeight="1" x14ac:dyDescent="0.25">
      <c r="B45" s="35">
        <v>39</v>
      </c>
      <c r="C45" s="36">
        <v>23</v>
      </c>
      <c r="D45" s="37"/>
      <c r="E45" s="37" t="s">
        <v>35</v>
      </c>
      <c r="F45" s="38" t="s">
        <v>68</v>
      </c>
      <c r="G45" s="39">
        <v>219</v>
      </c>
      <c r="H45" s="40">
        <v>337.5</v>
      </c>
      <c r="I45" s="41">
        <v>17.399999999999999</v>
      </c>
      <c r="J45" s="36">
        <v>163</v>
      </c>
      <c r="K45" s="42">
        <f t="shared" si="0"/>
        <v>4829.6296296296296</v>
      </c>
      <c r="L45" s="43">
        <f t="shared" si="1"/>
        <v>4585.372498935717</v>
      </c>
      <c r="M45" s="41">
        <v>72.7</v>
      </c>
      <c r="N45" s="41">
        <v>12.6</v>
      </c>
      <c r="O45" s="67">
        <v>24.5</v>
      </c>
    </row>
    <row r="46" spans="2:15" ht="12" customHeight="1" x14ac:dyDescent="0.25">
      <c r="B46" s="35">
        <v>40</v>
      </c>
      <c r="C46" s="36">
        <v>24</v>
      </c>
      <c r="D46" s="37"/>
      <c r="E46" s="37"/>
      <c r="F46" s="38" t="s">
        <v>69</v>
      </c>
      <c r="G46" s="39">
        <v>233</v>
      </c>
      <c r="H46" s="40">
        <v>337.5</v>
      </c>
      <c r="I46" s="41">
        <v>16.5</v>
      </c>
      <c r="J46" s="36">
        <v>198</v>
      </c>
      <c r="K46" s="42">
        <f t="shared" si="0"/>
        <v>5866.666666666667</v>
      </c>
      <c r="L46" s="43">
        <f t="shared" si="1"/>
        <v>5630.651340996169</v>
      </c>
      <c r="M46" s="41">
        <v>70.900000000000006</v>
      </c>
      <c r="N46" s="41">
        <v>13.6</v>
      </c>
      <c r="O46" s="67">
        <v>27.6</v>
      </c>
    </row>
    <row r="47" spans="2:15" ht="12" customHeight="1" x14ac:dyDescent="0.25">
      <c r="B47" s="35">
        <v>41</v>
      </c>
      <c r="C47" s="36">
        <v>25</v>
      </c>
      <c r="D47" s="37"/>
      <c r="E47" s="37"/>
      <c r="F47" s="38" t="s">
        <v>70</v>
      </c>
      <c r="G47" s="39">
        <v>239</v>
      </c>
      <c r="H47" s="40">
        <v>337.5</v>
      </c>
      <c r="I47" s="41">
        <v>15.7</v>
      </c>
      <c r="J47" s="36">
        <v>211</v>
      </c>
      <c r="K47" s="42">
        <f t="shared" si="0"/>
        <v>6251.8518518518522</v>
      </c>
      <c r="L47" s="43">
        <f t="shared" si="1"/>
        <v>6057.8288633461043</v>
      </c>
      <c r="M47" s="41">
        <v>72.8</v>
      </c>
      <c r="N47" s="41">
        <v>12.5</v>
      </c>
      <c r="O47" s="67">
        <v>28</v>
      </c>
    </row>
    <row r="48" spans="2:15" ht="12" customHeight="1" x14ac:dyDescent="0.25">
      <c r="B48" s="35">
        <v>42</v>
      </c>
      <c r="C48" s="36">
        <v>26</v>
      </c>
      <c r="D48" s="37"/>
      <c r="E48" s="36" t="s">
        <v>37</v>
      </c>
      <c r="F48" s="38" t="s">
        <v>71</v>
      </c>
      <c r="G48" s="39">
        <v>286</v>
      </c>
      <c r="H48" s="40">
        <v>337.5</v>
      </c>
      <c r="I48" s="41">
        <v>17.899999999999999</v>
      </c>
      <c r="J48" s="36">
        <v>171</v>
      </c>
      <c r="K48" s="42">
        <f t="shared" si="0"/>
        <v>5066.666666666667</v>
      </c>
      <c r="L48" s="43">
        <f t="shared" si="1"/>
        <v>4781.3026819923371</v>
      </c>
      <c r="M48" s="41">
        <v>72.7</v>
      </c>
      <c r="N48" s="41">
        <v>11.8</v>
      </c>
      <c r="O48" s="67">
        <v>27.4</v>
      </c>
    </row>
    <row r="49" spans="2:15" ht="12" customHeight="1" x14ac:dyDescent="0.25">
      <c r="B49" s="35">
        <v>43</v>
      </c>
      <c r="C49" s="36">
        <v>27</v>
      </c>
      <c r="D49" s="37"/>
      <c r="E49" s="37" t="s">
        <v>73</v>
      </c>
      <c r="F49" s="38" t="s">
        <v>74</v>
      </c>
      <c r="G49" s="39">
        <v>217</v>
      </c>
      <c r="H49" s="40">
        <v>337.5</v>
      </c>
      <c r="I49" s="41">
        <v>15.5</v>
      </c>
      <c r="J49" s="36">
        <v>187</v>
      </c>
      <c r="K49" s="42">
        <f t="shared" si="0"/>
        <v>5540.7407407407409</v>
      </c>
      <c r="L49" s="43">
        <f t="shared" si="1"/>
        <v>5381.5240527884207</v>
      </c>
      <c r="M49" s="41">
        <v>72.8</v>
      </c>
      <c r="N49" s="41">
        <v>12.4</v>
      </c>
      <c r="O49" s="67">
        <v>27.5</v>
      </c>
    </row>
    <row r="50" spans="2:15" ht="12" customHeight="1" x14ac:dyDescent="0.25">
      <c r="B50" s="35">
        <v>44</v>
      </c>
      <c r="C50" s="36">
        <v>28</v>
      </c>
      <c r="D50" s="37"/>
      <c r="E50" s="37"/>
      <c r="F50" s="38" t="s">
        <v>75</v>
      </c>
      <c r="G50" s="39">
        <v>233</v>
      </c>
      <c r="H50" s="40">
        <v>337.5</v>
      </c>
      <c r="I50" s="41">
        <v>16</v>
      </c>
      <c r="J50" s="36">
        <v>167</v>
      </c>
      <c r="K50" s="42">
        <f t="shared" si="0"/>
        <v>4948.1481481481478</v>
      </c>
      <c r="L50" s="43">
        <f t="shared" si="1"/>
        <v>4777.5223499361427</v>
      </c>
      <c r="M50" s="41">
        <v>69.599999999999994</v>
      </c>
      <c r="N50" s="41">
        <v>12.6</v>
      </c>
      <c r="O50" s="67">
        <v>30.8</v>
      </c>
    </row>
    <row r="51" spans="2:15" ht="12" customHeight="1" x14ac:dyDescent="0.25">
      <c r="B51" s="35">
        <v>45</v>
      </c>
      <c r="C51" s="36">
        <v>29</v>
      </c>
      <c r="D51" s="37"/>
      <c r="E51" s="36" t="s">
        <v>18</v>
      </c>
      <c r="F51" s="38" t="s">
        <v>76</v>
      </c>
      <c r="G51" s="39">
        <v>219</v>
      </c>
      <c r="H51" s="40">
        <v>337.5</v>
      </c>
      <c r="I51" s="41">
        <v>16.399999999999999</v>
      </c>
      <c r="J51" s="36">
        <v>182</v>
      </c>
      <c r="K51" s="42">
        <f t="shared" si="0"/>
        <v>5392.5925925925922</v>
      </c>
      <c r="L51" s="43">
        <f t="shared" si="1"/>
        <v>5181.8475947211573</v>
      </c>
      <c r="M51" s="41">
        <v>71.7</v>
      </c>
      <c r="N51" s="41">
        <v>12.5</v>
      </c>
      <c r="O51" s="67">
        <v>28.1</v>
      </c>
    </row>
    <row r="52" spans="2:15" ht="12" customHeight="1" x14ac:dyDescent="0.25">
      <c r="B52" s="35">
        <v>46</v>
      </c>
      <c r="C52" s="36">
        <v>30</v>
      </c>
      <c r="D52" s="37"/>
      <c r="E52" s="36" t="s">
        <v>21</v>
      </c>
      <c r="F52" s="38" t="s">
        <v>77</v>
      </c>
      <c r="G52" s="39">
        <v>236</v>
      </c>
      <c r="H52" s="40">
        <v>337.5</v>
      </c>
      <c r="I52" s="41">
        <v>16.8</v>
      </c>
      <c r="J52" s="36">
        <v>214</v>
      </c>
      <c r="K52" s="42">
        <f t="shared" si="0"/>
        <v>6340.7407407407409</v>
      </c>
      <c r="L52" s="43">
        <f t="shared" si="1"/>
        <v>6063.7888463175823</v>
      </c>
      <c r="M52" s="41">
        <v>74.599999999999994</v>
      </c>
      <c r="N52" s="41">
        <v>13</v>
      </c>
      <c r="O52" s="67">
        <v>30.8</v>
      </c>
    </row>
    <row r="53" spans="2:15" ht="12" customHeight="1" x14ac:dyDescent="0.25">
      <c r="B53" s="35">
        <v>47</v>
      </c>
      <c r="C53" s="36">
        <v>31</v>
      </c>
      <c r="D53" s="37"/>
      <c r="E53" s="37" t="s">
        <v>25</v>
      </c>
      <c r="F53" s="38" t="s">
        <v>78</v>
      </c>
      <c r="G53" s="39">
        <v>261</v>
      </c>
      <c r="H53" s="40">
        <v>337.5</v>
      </c>
      <c r="I53" s="41">
        <v>15.9</v>
      </c>
      <c r="J53" s="36">
        <v>172</v>
      </c>
      <c r="K53" s="42">
        <f t="shared" si="0"/>
        <v>5096.2962962962965</v>
      </c>
      <c r="L53" s="43">
        <f t="shared" si="1"/>
        <v>4926.4197530864194</v>
      </c>
      <c r="M53" s="41">
        <v>65.5</v>
      </c>
      <c r="N53" s="41">
        <v>12.6</v>
      </c>
      <c r="O53" s="67">
        <v>28.3</v>
      </c>
    </row>
    <row r="54" spans="2:15" ht="12" customHeight="1" x14ac:dyDescent="0.25">
      <c r="B54" s="35">
        <v>48</v>
      </c>
      <c r="C54" s="36">
        <v>32</v>
      </c>
      <c r="D54" s="37"/>
      <c r="E54" s="37"/>
      <c r="F54" s="38" t="s">
        <v>79</v>
      </c>
      <c r="G54" s="39">
        <v>278</v>
      </c>
      <c r="H54" s="40">
        <v>337.5</v>
      </c>
      <c r="I54" s="41">
        <v>16.8</v>
      </c>
      <c r="J54" s="36">
        <v>216</v>
      </c>
      <c r="K54" s="42">
        <f t="shared" si="0"/>
        <v>6400</v>
      </c>
      <c r="L54" s="43">
        <f t="shared" si="1"/>
        <v>6120.4597701149423</v>
      </c>
      <c r="M54" s="41">
        <v>76</v>
      </c>
      <c r="N54" s="41">
        <v>14</v>
      </c>
      <c r="O54" s="67">
        <v>30</v>
      </c>
    </row>
    <row r="55" spans="2:15" ht="12" customHeight="1" x14ac:dyDescent="0.25">
      <c r="B55" s="35">
        <v>49</v>
      </c>
      <c r="C55" s="36">
        <v>33</v>
      </c>
      <c r="D55" s="37"/>
      <c r="E55" s="37"/>
      <c r="F55" s="38" t="s">
        <v>80</v>
      </c>
      <c r="G55" s="39">
        <v>292</v>
      </c>
      <c r="H55" s="40">
        <v>337.5</v>
      </c>
      <c r="I55" s="41">
        <v>16.3</v>
      </c>
      <c r="J55" s="36">
        <v>215</v>
      </c>
      <c r="K55" s="42">
        <f t="shared" si="0"/>
        <v>6370.3703703703704</v>
      </c>
      <c r="L55" s="43">
        <f t="shared" si="1"/>
        <v>6128.7356321839079</v>
      </c>
      <c r="M55" s="41">
        <v>74.400000000000006</v>
      </c>
      <c r="N55" s="41">
        <v>14.1</v>
      </c>
      <c r="O55" s="67">
        <v>29.1</v>
      </c>
    </row>
    <row r="56" spans="2:15" ht="12" customHeight="1" x14ac:dyDescent="0.25">
      <c r="B56" s="35">
        <v>50</v>
      </c>
      <c r="C56" s="36">
        <v>34</v>
      </c>
      <c r="D56" s="37"/>
      <c r="E56" s="37"/>
      <c r="F56" s="38" t="s">
        <v>81</v>
      </c>
      <c r="G56" s="39">
        <v>250</v>
      </c>
      <c r="H56" s="40">
        <v>337.5</v>
      </c>
      <c r="I56" s="41">
        <v>15.4</v>
      </c>
      <c r="J56" s="36">
        <v>218</v>
      </c>
      <c r="K56" s="42">
        <f t="shared" si="0"/>
        <v>6459.2592592592591</v>
      </c>
      <c r="L56" s="43">
        <f t="shared" si="1"/>
        <v>6281.0727969348654</v>
      </c>
      <c r="M56" s="41">
        <v>75.099999999999994</v>
      </c>
      <c r="N56" s="41">
        <v>13.6</v>
      </c>
      <c r="O56" s="67">
        <v>28.4</v>
      </c>
    </row>
    <row r="57" spans="2:15" ht="12" customHeight="1" x14ac:dyDescent="0.25">
      <c r="B57" s="35">
        <v>51</v>
      </c>
      <c r="C57" s="36">
        <v>35</v>
      </c>
      <c r="D57" s="37"/>
      <c r="E57" s="37" t="s">
        <v>28</v>
      </c>
      <c r="F57" s="38" t="s">
        <v>82</v>
      </c>
      <c r="G57" s="39">
        <v>278</v>
      </c>
      <c r="H57" s="40">
        <v>337.5</v>
      </c>
      <c r="I57" s="41">
        <v>15.8</v>
      </c>
      <c r="J57" s="36">
        <v>201</v>
      </c>
      <c r="K57" s="42">
        <f t="shared" si="0"/>
        <v>5955.5555555555547</v>
      </c>
      <c r="L57" s="43">
        <f t="shared" si="1"/>
        <v>5763.8825031928482</v>
      </c>
      <c r="M57" s="41">
        <v>72.099999999999994</v>
      </c>
      <c r="N57" s="41">
        <v>13.7</v>
      </c>
      <c r="O57" s="67">
        <v>32.299999999999997</v>
      </c>
    </row>
    <row r="58" spans="2:15" ht="12" customHeight="1" x14ac:dyDescent="0.25">
      <c r="B58" s="35">
        <v>52</v>
      </c>
      <c r="C58" s="36">
        <v>36</v>
      </c>
      <c r="D58" s="37"/>
      <c r="E58" s="37"/>
      <c r="F58" s="38" t="s">
        <v>72</v>
      </c>
      <c r="G58" s="39">
        <v>283</v>
      </c>
      <c r="H58" s="40">
        <v>337.5</v>
      </c>
      <c r="I58" s="41">
        <v>14.7</v>
      </c>
      <c r="J58" s="36">
        <v>165</v>
      </c>
      <c r="K58" s="42">
        <f t="shared" si="0"/>
        <v>4888.8888888888887</v>
      </c>
      <c r="L58" s="43">
        <f t="shared" si="1"/>
        <v>4793.358876117496</v>
      </c>
      <c r="M58" s="41">
        <v>72.400000000000006</v>
      </c>
      <c r="N58" s="41">
        <v>13.2</v>
      </c>
      <c r="O58" s="67">
        <v>31.9</v>
      </c>
    </row>
    <row r="59" spans="2:15" ht="12" customHeight="1" x14ac:dyDescent="0.25">
      <c r="B59" s="35">
        <v>53</v>
      </c>
      <c r="C59" s="36">
        <v>37</v>
      </c>
      <c r="D59" s="37"/>
      <c r="E59" s="37" t="s">
        <v>33</v>
      </c>
      <c r="F59" s="38" t="s">
        <v>83</v>
      </c>
      <c r="G59" s="39">
        <v>194</v>
      </c>
      <c r="H59" s="40">
        <v>337.5</v>
      </c>
      <c r="I59" s="41">
        <v>15.8</v>
      </c>
      <c r="J59" s="36">
        <v>161</v>
      </c>
      <c r="K59" s="42">
        <f t="shared" si="0"/>
        <v>4770.3703703703704</v>
      </c>
      <c r="L59" s="43">
        <f t="shared" si="1"/>
        <v>4616.8412090251177</v>
      </c>
      <c r="M59" s="41">
        <v>76.099999999999994</v>
      </c>
      <c r="N59" s="41">
        <v>13.4</v>
      </c>
      <c r="O59" s="67">
        <v>28.4</v>
      </c>
    </row>
    <row r="60" spans="2:15" ht="12" customHeight="1" x14ac:dyDescent="0.25">
      <c r="B60" s="35">
        <v>54</v>
      </c>
      <c r="C60" s="36">
        <v>38</v>
      </c>
      <c r="D60" s="37"/>
      <c r="E60" s="37"/>
      <c r="F60" s="38" t="s">
        <v>84</v>
      </c>
      <c r="G60" s="39">
        <v>258</v>
      </c>
      <c r="H60" s="40">
        <v>337.5</v>
      </c>
      <c r="I60" s="41">
        <v>16.600000000000001</v>
      </c>
      <c r="J60" s="36">
        <v>182</v>
      </c>
      <c r="K60" s="42">
        <f t="shared" si="0"/>
        <v>5392.5925925925922</v>
      </c>
      <c r="L60" s="43">
        <f t="shared" si="1"/>
        <v>5169.4508301404849</v>
      </c>
      <c r="M60" s="41">
        <v>75</v>
      </c>
      <c r="N60" s="41">
        <v>13.3</v>
      </c>
      <c r="O60" s="67">
        <v>27.6</v>
      </c>
    </row>
    <row r="61" spans="2:15" ht="12" customHeight="1" thickBot="1" x14ac:dyDescent="0.3">
      <c r="B61" s="69">
        <v>55</v>
      </c>
      <c r="C61" s="50">
        <v>39</v>
      </c>
      <c r="D61" s="70"/>
      <c r="E61" s="70"/>
      <c r="F61" s="71" t="s">
        <v>85</v>
      </c>
      <c r="G61" s="47">
        <v>236</v>
      </c>
      <c r="H61" s="48">
        <v>337.5</v>
      </c>
      <c r="I61" s="49">
        <v>15.2</v>
      </c>
      <c r="J61" s="50">
        <v>193</v>
      </c>
      <c r="K61" s="51">
        <f t="shared" si="0"/>
        <v>5718.5185185185182</v>
      </c>
      <c r="L61" s="52">
        <f t="shared" si="1"/>
        <v>5573.9123031077052</v>
      </c>
      <c r="M61" s="49">
        <v>74.400000000000006</v>
      </c>
      <c r="N61" s="49">
        <v>13.3</v>
      </c>
      <c r="O61" s="72">
        <v>32.799999999999997</v>
      </c>
    </row>
    <row r="62" spans="2:15" ht="12" customHeight="1" thickBot="1" x14ac:dyDescent="0.3">
      <c r="B62" s="54" t="s">
        <v>86</v>
      </c>
      <c r="C62" s="55"/>
      <c r="D62" s="55"/>
      <c r="E62" s="55"/>
      <c r="F62" s="56"/>
      <c r="G62" s="57">
        <f>AVERAGE(G23:G61)</f>
        <v>243.38461538461539</v>
      </c>
      <c r="H62" s="58">
        <f t="shared" ref="H62:O62" si="3">AVERAGE(H23:H61)</f>
        <v>337.5</v>
      </c>
      <c r="I62" s="59">
        <f t="shared" si="3"/>
        <v>17.674358974358967</v>
      </c>
      <c r="J62" s="60">
        <f t="shared" si="3"/>
        <v>187.25641025641025</v>
      </c>
      <c r="K62" s="61">
        <f t="shared" si="3"/>
        <v>5548.3380816714134</v>
      </c>
      <c r="L62" s="61">
        <f t="shared" si="3"/>
        <v>5250.029799914857</v>
      </c>
      <c r="M62" s="59">
        <f t="shared" si="3"/>
        <v>72.353846153846149</v>
      </c>
      <c r="N62" s="59">
        <f t="shared" si="3"/>
        <v>12.915384615384619</v>
      </c>
      <c r="O62" s="73">
        <f t="shared" si="3"/>
        <v>28.18461538461538</v>
      </c>
    </row>
    <row r="63" spans="2:15" ht="12" customHeight="1" x14ac:dyDescent="0.25">
      <c r="B63" s="25">
        <v>56</v>
      </c>
      <c r="C63" s="26">
        <v>1</v>
      </c>
      <c r="D63" s="27" t="s">
        <v>87</v>
      </c>
      <c r="E63" s="27" t="s">
        <v>25</v>
      </c>
      <c r="F63" s="28" t="s">
        <v>88</v>
      </c>
      <c r="G63" s="29">
        <v>211</v>
      </c>
      <c r="H63" s="30">
        <v>337.5</v>
      </c>
      <c r="I63" s="31">
        <v>13.6</v>
      </c>
      <c r="J63" s="26">
        <v>189</v>
      </c>
      <c r="K63" s="32">
        <f t="shared" si="0"/>
        <v>5600.0000000000009</v>
      </c>
      <c r="L63" s="33">
        <f t="shared" si="1"/>
        <v>5561.3793103448288</v>
      </c>
      <c r="M63" s="31">
        <v>68.099999999999994</v>
      </c>
      <c r="N63" s="74"/>
      <c r="O63" s="34"/>
    </row>
    <row r="64" spans="2:15" ht="12" customHeight="1" x14ac:dyDescent="0.25">
      <c r="B64" s="35">
        <v>57</v>
      </c>
      <c r="C64" s="36">
        <v>2</v>
      </c>
      <c r="D64" s="37"/>
      <c r="E64" s="37"/>
      <c r="F64" s="38" t="s">
        <v>89</v>
      </c>
      <c r="G64" s="39">
        <v>208</v>
      </c>
      <c r="H64" s="40">
        <v>337.5</v>
      </c>
      <c r="I64" s="41">
        <v>13.1</v>
      </c>
      <c r="J64" s="36">
        <v>186</v>
      </c>
      <c r="K64" s="42">
        <f t="shared" si="0"/>
        <v>5511.1111111111113</v>
      </c>
      <c r="L64" s="43">
        <f t="shared" si="1"/>
        <v>5504.7765006385698</v>
      </c>
      <c r="M64" s="41">
        <v>66.900000000000006</v>
      </c>
      <c r="N64" s="75"/>
      <c r="O64" s="44"/>
    </row>
    <row r="65" spans="2:15" ht="12" customHeight="1" x14ac:dyDescent="0.25">
      <c r="B65" s="35">
        <v>58</v>
      </c>
      <c r="C65" s="36">
        <v>3</v>
      </c>
      <c r="D65" s="37"/>
      <c r="E65" s="36" t="s">
        <v>28</v>
      </c>
      <c r="F65" s="38" t="s">
        <v>90</v>
      </c>
      <c r="G65" s="39">
        <v>278</v>
      </c>
      <c r="H65" s="40">
        <v>337.5</v>
      </c>
      <c r="I65" s="41">
        <v>13.6</v>
      </c>
      <c r="J65" s="36">
        <v>189</v>
      </c>
      <c r="K65" s="42">
        <f t="shared" si="0"/>
        <v>5600.0000000000009</v>
      </c>
      <c r="L65" s="43">
        <f t="shared" si="1"/>
        <v>5561.3793103448288</v>
      </c>
      <c r="M65" s="41">
        <v>69.400000000000006</v>
      </c>
      <c r="N65" s="75"/>
      <c r="O65" s="44"/>
    </row>
    <row r="66" spans="2:15" ht="12" customHeight="1" thickBot="1" x14ac:dyDescent="0.3">
      <c r="B66" s="35">
        <v>59</v>
      </c>
      <c r="C66" s="36">
        <v>4</v>
      </c>
      <c r="D66" s="37"/>
      <c r="E66" s="36" t="s">
        <v>31</v>
      </c>
      <c r="F66" s="38" t="s">
        <v>91</v>
      </c>
      <c r="G66" s="39">
        <v>222</v>
      </c>
      <c r="H66" s="40">
        <v>337.5</v>
      </c>
      <c r="I66" s="41">
        <v>12.9</v>
      </c>
      <c r="J66" s="36">
        <v>221</v>
      </c>
      <c r="K66" s="42">
        <f t="shared" si="0"/>
        <v>6548.1481481481487</v>
      </c>
      <c r="L66" s="43">
        <f t="shared" si="1"/>
        <v>6555.6747552149855</v>
      </c>
      <c r="M66" s="41">
        <v>66</v>
      </c>
      <c r="N66" s="75"/>
      <c r="O66" s="44"/>
    </row>
    <row r="67" spans="2:15" ht="12" customHeight="1" thickBot="1" x14ac:dyDescent="0.3">
      <c r="B67" s="54" t="s">
        <v>92</v>
      </c>
      <c r="C67" s="55"/>
      <c r="D67" s="55"/>
      <c r="E67" s="55"/>
      <c r="F67" s="56"/>
      <c r="G67" s="57">
        <f>AVERAGE(G63:G66)</f>
        <v>229.75</v>
      </c>
      <c r="H67" s="58">
        <f t="shared" ref="H67:M67" si="4">AVERAGE(H63:H66)</f>
        <v>337.5</v>
      </c>
      <c r="I67" s="59">
        <f t="shared" si="4"/>
        <v>13.299999999999999</v>
      </c>
      <c r="J67" s="60">
        <f t="shared" si="4"/>
        <v>196.25</v>
      </c>
      <c r="K67" s="61">
        <f t="shared" si="4"/>
        <v>5814.8148148148157</v>
      </c>
      <c r="L67" s="61">
        <f t="shared" si="4"/>
        <v>5795.8024691358032</v>
      </c>
      <c r="M67" s="59">
        <f t="shared" si="4"/>
        <v>67.599999999999994</v>
      </c>
      <c r="N67" s="59"/>
      <c r="O67" s="73"/>
    </row>
    <row r="68" spans="2:15" ht="12" customHeight="1" x14ac:dyDescent="0.25">
      <c r="B68" s="35">
        <v>60</v>
      </c>
      <c r="C68" s="36">
        <v>1</v>
      </c>
      <c r="D68" s="37" t="s">
        <v>93</v>
      </c>
      <c r="E68" s="36" t="s">
        <v>25</v>
      </c>
      <c r="F68" s="38" t="s">
        <v>94</v>
      </c>
      <c r="G68" s="39">
        <v>208</v>
      </c>
      <c r="H68" s="76">
        <v>1350</v>
      </c>
      <c r="I68" s="75">
        <v>8.1999999999999993</v>
      </c>
      <c r="J68" s="37">
        <v>580</v>
      </c>
      <c r="K68" s="77">
        <f t="shared" si="0"/>
        <v>4296.2962962962965</v>
      </c>
      <c r="L68" s="78">
        <f t="shared" si="1"/>
        <v>4533.333333333333</v>
      </c>
      <c r="M68" s="75">
        <v>44.2</v>
      </c>
      <c r="N68" s="75"/>
      <c r="O68" s="44"/>
    </row>
    <row r="69" spans="2:15" ht="12" customHeight="1" x14ac:dyDescent="0.25">
      <c r="B69" s="35">
        <v>61</v>
      </c>
      <c r="C69" s="36">
        <v>2</v>
      </c>
      <c r="D69" s="37"/>
      <c r="E69" s="36" t="s">
        <v>28</v>
      </c>
      <c r="F69" s="38" t="s">
        <v>95</v>
      </c>
      <c r="G69" s="39">
        <v>175</v>
      </c>
      <c r="H69" s="76"/>
      <c r="I69" s="75"/>
      <c r="J69" s="37"/>
      <c r="K69" s="77"/>
      <c r="L69" s="78"/>
      <c r="M69" s="75"/>
      <c r="N69" s="75"/>
      <c r="O69" s="44"/>
    </row>
    <row r="70" spans="2:15" ht="12" customHeight="1" x14ac:dyDescent="0.25">
      <c r="B70" s="35">
        <v>62</v>
      </c>
      <c r="C70" s="36">
        <v>3</v>
      </c>
      <c r="D70" s="37"/>
      <c r="E70" s="36" t="s">
        <v>33</v>
      </c>
      <c r="F70" s="38" t="s">
        <v>96</v>
      </c>
      <c r="G70" s="39">
        <v>236</v>
      </c>
      <c r="H70" s="76"/>
      <c r="I70" s="75"/>
      <c r="J70" s="37"/>
      <c r="K70" s="77"/>
      <c r="L70" s="78"/>
      <c r="M70" s="75"/>
      <c r="N70" s="75"/>
      <c r="O70" s="44"/>
    </row>
    <row r="71" spans="2:15" ht="12" customHeight="1" thickBot="1" x14ac:dyDescent="0.3">
      <c r="B71" s="35">
        <v>63</v>
      </c>
      <c r="C71" s="36">
        <v>4</v>
      </c>
      <c r="D71" s="37"/>
      <c r="E71" s="36" t="s">
        <v>73</v>
      </c>
      <c r="F71" s="38" t="s">
        <v>97</v>
      </c>
      <c r="G71" s="39">
        <v>117</v>
      </c>
      <c r="H71" s="76"/>
      <c r="I71" s="75"/>
      <c r="J71" s="37"/>
      <c r="K71" s="77"/>
      <c r="L71" s="78"/>
      <c r="M71" s="75"/>
      <c r="N71" s="75"/>
      <c r="O71" s="44"/>
    </row>
    <row r="72" spans="2:15" ht="12" customHeight="1" thickBot="1" x14ac:dyDescent="0.3">
      <c r="B72" s="54" t="s">
        <v>98</v>
      </c>
      <c r="C72" s="55"/>
      <c r="D72" s="55"/>
      <c r="E72" s="55"/>
      <c r="F72" s="56"/>
      <c r="G72" s="57">
        <f>AVERAGE(G68:G71)</f>
        <v>184</v>
      </c>
      <c r="H72" s="58">
        <f>AVERAGE(H68)</f>
        <v>1350</v>
      </c>
      <c r="I72" s="59">
        <f t="shared" ref="I72:M72" si="5">AVERAGE(I68)</f>
        <v>8.1999999999999993</v>
      </c>
      <c r="J72" s="60">
        <f t="shared" si="5"/>
        <v>580</v>
      </c>
      <c r="K72" s="61">
        <f t="shared" si="5"/>
        <v>4296.2962962962965</v>
      </c>
      <c r="L72" s="61">
        <f t="shared" si="5"/>
        <v>4533.333333333333</v>
      </c>
      <c r="M72" s="59">
        <f t="shared" si="5"/>
        <v>44.2</v>
      </c>
      <c r="N72" s="59"/>
      <c r="O72" s="73"/>
    </row>
    <row r="73" spans="2:15" ht="12" customHeight="1" thickBot="1" x14ac:dyDescent="0.3">
      <c r="B73" s="45">
        <v>64</v>
      </c>
      <c r="C73" s="22">
        <v>1</v>
      </c>
      <c r="D73" s="22" t="s">
        <v>99</v>
      </c>
      <c r="E73" s="22" t="s">
        <v>33</v>
      </c>
      <c r="F73" s="46" t="s">
        <v>100</v>
      </c>
      <c r="G73" s="19">
        <v>244</v>
      </c>
      <c r="H73" s="20">
        <v>675</v>
      </c>
      <c r="I73" s="21">
        <v>11.5</v>
      </c>
      <c r="J73" s="22">
        <v>360</v>
      </c>
      <c r="K73" s="79">
        <f t="shared" si="0"/>
        <v>5333.333333333333</v>
      </c>
      <c r="L73" s="80">
        <f t="shared" si="1"/>
        <v>5425.2873563218382</v>
      </c>
      <c r="M73" s="21">
        <v>66.400000000000006</v>
      </c>
      <c r="N73" s="21"/>
      <c r="O73" s="24"/>
    </row>
    <row r="76" spans="2:15" ht="12" customHeight="1" x14ac:dyDescent="0.25">
      <c r="B76" s="1" t="s">
        <v>101</v>
      </c>
      <c r="C76" s="81" t="s">
        <v>102</v>
      </c>
      <c r="D76" s="81"/>
      <c r="E76" s="81"/>
      <c r="F76" s="81"/>
      <c r="G76" s="81"/>
      <c r="H76" s="81"/>
      <c r="I76" s="81"/>
      <c r="J76" s="81"/>
      <c r="K76" s="81"/>
      <c r="L76" s="81"/>
    </row>
  </sheetData>
  <mergeCells count="44">
    <mergeCell ref="N68:N71"/>
    <mergeCell ref="O68:O71"/>
    <mergeCell ref="B72:F72"/>
    <mergeCell ref="C76:L76"/>
    <mergeCell ref="N63:N66"/>
    <mergeCell ref="O63:O66"/>
    <mergeCell ref="B67:F67"/>
    <mergeCell ref="D68:D71"/>
    <mergeCell ref="H68:H71"/>
    <mergeCell ref="I68:I71"/>
    <mergeCell ref="J68:J71"/>
    <mergeCell ref="K68:K71"/>
    <mergeCell ref="L68:L71"/>
    <mergeCell ref="M68:M71"/>
    <mergeCell ref="E59:E61"/>
    <mergeCell ref="B62:F62"/>
    <mergeCell ref="D63:D66"/>
    <mergeCell ref="E63:E64"/>
    <mergeCell ref="E49:E50"/>
    <mergeCell ref="E53:E56"/>
    <mergeCell ref="E57:E58"/>
    <mergeCell ref="E35:E37"/>
    <mergeCell ref="E38:E39"/>
    <mergeCell ref="E41:E44"/>
    <mergeCell ref="E45:E47"/>
    <mergeCell ref="E19:E20"/>
    <mergeCell ref="B22:F22"/>
    <mergeCell ref="D23:D61"/>
    <mergeCell ref="E24:E26"/>
    <mergeCell ref="E27:E29"/>
    <mergeCell ref="E30:E32"/>
    <mergeCell ref="D6:D21"/>
    <mergeCell ref="E6:E7"/>
    <mergeCell ref="O6:O21"/>
    <mergeCell ref="E8:E10"/>
    <mergeCell ref="E11:E12"/>
    <mergeCell ref="E13:E14"/>
    <mergeCell ref="B2:O2"/>
    <mergeCell ref="B4:C5"/>
    <mergeCell ref="D4:D5"/>
    <mergeCell ref="E4:E5"/>
    <mergeCell ref="F4:F5"/>
    <mergeCell ref="H4:J4"/>
    <mergeCell ref="K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2019-03-15T12:31:08Z</dcterms:modified>
</cp:coreProperties>
</file>