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3665" windowHeight="12645"/>
  </bookViews>
  <sheets>
    <sheet name="štrpci" sheetId="7" r:id="rId1"/>
  </sheets>
  <definedNames>
    <definedName name="_xlnm.Print_Area" localSheetId="0">štrpci!$A$1:$S$17</definedName>
  </definedNames>
  <calcPr calcId="162913"/>
</workbook>
</file>

<file path=xl/calcChain.xml><?xml version="1.0" encoding="utf-8"?>
<calcChain xmlns="http://schemas.openxmlformats.org/spreadsheetml/2006/main">
  <c r="I16" i="7" l="1"/>
  <c r="H16" i="7"/>
  <c r="G16" i="7"/>
  <c r="J7" i="7"/>
  <c r="K7" i="7" s="1"/>
  <c r="J8" i="7"/>
  <c r="K8" i="7" s="1"/>
  <c r="J9" i="7"/>
  <c r="K9" i="7" s="1"/>
  <c r="J10" i="7"/>
  <c r="K10" i="7" s="1"/>
  <c r="J11" i="7"/>
  <c r="K11" i="7" s="1"/>
  <c r="J12" i="7"/>
  <c r="K12" i="7" s="1"/>
  <c r="J13" i="7"/>
  <c r="K13" i="7" s="1"/>
  <c r="J14" i="7"/>
  <c r="K14" i="7" s="1"/>
  <c r="J15" i="7"/>
  <c r="K15" i="7" s="1"/>
  <c r="J6" i="7"/>
  <c r="J16" i="7" l="1"/>
  <c r="K6" i="7"/>
  <c r="K16" i="7" s="1"/>
</calcChain>
</file>

<file path=xl/sharedStrings.xml><?xml version="1.0" encoding="utf-8"?>
<sst xmlns="http://schemas.openxmlformats.org/spreadsheetml/2006/main" count="57" uniqueCount="52">
  <si>
    <t>red. br.</t>
  </si>
  <si>
    <t>institut</t>
  </si>
  <si>
    <t>gz</t>
  </si>
  <si>
    <t>sorta</t>
  </si>
  <si>
    <t>vlaga (%)</t>
  </si>
  <si>
    <t xml:space="preserve">kg </t>
  </si>
  <si>
    <t>sirovo</t>
  </si>
  <si>
    <t>13%</t>
  </si>
  <si>
    <t>prosjek/ukupno</t>
  </si>
  <si>
    <t>norma sjetve /ha</t>
  </si>
  <si>
    <t>prinos - kg/ha</t>
  </si>
  <si>
    <r>
      <t>površina u žetvi - m</t>
    </r>
    <r>
      <rPr>
        <b/>
        <sz val="12"/>
        <color theme="1"/>
        <rFont val="Calibri"/>
        <family val="2"/>
        <charset val="238"/>
      </rPr>
      <t>²</t>
    </r>
  </si>
  <si>
    <t>BL</t>
  </si>
  <si>
    <t>Sonja</t>
  </si>
  <si>
    <t>Delta</t>
  </si>
  <si>
    <t>Dukat</t>
  </si>
  <si>
    <t>Galeb</t>
  </si>
  <si>
    <t>I</t>
  </si>
  <si>
    <t>Raiffeisen</t>
  </si>
  <si>
    <t>Gala</t>
  </si>
  <si>
    <t>NS</t>
  </si>
  <si>
    <t>Merkur</t>
  </si>
  <si>
    <t>OO</t>
  </si>
  <si>
    <t xml:space="preserve">O </t>
  </si>
  <si>
    <t>O</t>
  </si>
  <si>
    <t>O/I</t>
  </si>
  <si>
    <t>Valjevka</t>
  </si>
  <si>
    <t>Vulkan</t>
  </si>
  <si>
    <t>Atlas</t>
  </si>
  <si>
    <t>Maximus</t>
  </si>
  <si>
    <t>Apolo</t>
  </si>
  <si>
    <t>predusjev</t>
  </si>
  <si>
    <t>sjetva</t>
  </si>
  <si>
    <t>đubrenje</t>
  </si>
  <si>
    <t>zaštita</t>
  </si>
  <si>
    <t>pre-em</t>
  </si>
  <si>
    <t>žetva</t>
  </si>
  <si>
    <t xml:space="preserve">27.04.2018. </t>
  </si>
  <si>
    <t>0,6 l/ha</t>
  </si>
  <si>
    <t>1,2 l/ha</t>
  </si>
  <si>
    <t>zaorano</t>
  </si>
  <si>
    <t>heljda</t>
  </si>
  <si>
    <t>19.04.2018.</t>
  </si>
  <si>
    <t>NPK(6-24-12)</t>
  </si>
  <si>
    <t>300 kg/ha</t>
  </si>
  <si>
    <t>stajnjak</t>
  </si>
  <si>
    <t xml:space="preserve">40 t/ha </t>
  </si>
  <si>
    <t>Sencor</t>
  </si>
  <si>
    <t>Telus</t>
  </si>
  <si>
    <t>22.09.2018.</t>
  </si>
  <si>
    <t>29.04.2018.</t>
  </si>
  <si>
    <t>Makro sortni ogled soje - Štrpci, Marko Babić - 2018.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</si>
</sst>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3" fontId="1" fillId="0" borderId="8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3" fontId="3" fillId="0" borderId="25" xfId="0" applyNumberFormat="1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>
      <alignment horizontal="center" vertical="center"/>
    </xf>
    <xf numFmtId="3" fontId="1" fillId="0" borderId="28" xfId="0" applyNumberFormat="1" applyFont="1" applyFill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center"/>
    </xf>
    <xf numFmtId="3" fontId="1" fillId="0" borderId="23" xfId="0" applyNumberFormat="1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16" fontId="2" fillId="0" borderId="30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7"/>
  <sheetViews>
    <sheetView tabSelected="1" zoomScaleNormal="100" workbookViewId="0">
      <selection activeCell="J4" sqref="J4:K4"/>
    </sheetView>
  </sheetViews>
  <sheetFormatPr defaultRowHeight="20.100000000000001" customHeight="1" x14ac:dyDescent="0.25"/>
  <cols>
    <col min="1" max="1" width="2.28515625" style="1" customWidth="1"/>
    <col min="2" max="2" width="9.140625" style="1" customWidth="1"/>
    <col min="3" max="3" width="14.85546875" style="1" customWidth="1"/>
    <col min="4" max="4" width="16" style="1" customWidth="1"/>
    <col min="5" max="5" width="11.5703125" style="1" customWidth="1"/>
    <col min="6" max="6" width="15.5703125" style="3" customWidth="1"/>
    <col min="7" max="7" width="13.28515625" style="3" customWidth="1"/>
    <col min="8" max="8" width="11.5703125" style="1" customWidth="1"/>
    <col min="9" max="9" width="12.7109375" style="4" customWidth="1"/>
    <col min="10" max="10" width="16.7109375" style="1" customWidth="1"/>
    <col min="11" max="11" width="19.5703125" style="1" customWidth="1"/>
    <col min="12" max="12" width="10.140625" style="1" customWidth="1"/>
    <col min="13" max="13" width="10" style="64" bestFit="1" customWidth="1"/>
    <col min="14" max="14" width="12.42578125" style="1" bestFit="1" customWidth="1"/>
    <col min="15" max="15" width="11.42578125" style="1" bestFit="1" customWidth="1"/>
    <col min="16" max="16" width="14.5703125" style="1" bestFit="1" customWidth="1"/>
    <col min="17" max="17" width="10.28515625" style="1" bestFit="1" customWidth="1"/>
    <col min="18" max="16384" width="9.140625" style="1"/>
  </cols>
  <sheetData>
    <row r="1" spans="2:17" ht="20.100000000000001" customHeight="1" thickBot="1" x14ac:dyDescent="0.3"/>
    <row r="2" spans="2:17" ht="20.100000000000001" customHeight="1" thickBot="1" x14ac:dyDescent="0.3">
      <c r="B2" s="76" t="s">
        <v>51</v>
      </c>
      <c r="C2" s="77"/>
      <c r="D2" s="77"/>
      <c r="E2" s="77"/>
      <c r="F2" s="77"/>
      <c r="G2" s="77"/>
      <c r="H2" s="77"/>
      <c r="I2" s="77"/>
      <c r="J2" s="77"/>
      <c r="K2" s="78"/>
    </row>
    <row r="3" spans="2:17" ht="20.100000000000001" customHeight="1" thickBot="1" x14ac:dyDescent="0.3">
      <c r="B3" s="5"/>
      <c r="C3" s="5"/>
      <c r="D3" s="5"/>
      <c r="E3" s="5"/>
      <c r="F3" s="6"/>
      <c r="G3" s="6"/>
      <c r="H3" s="5"/>
      <c r="I3" s="7"/>
      <c r="J3" s="5"/>
      <c r="K3" s="5"/>
    </row>
    <row r="4" spans="2:17" s="2" customFormat="1" ht="24" customHeight="1" x14ac:dyDescent="0.25">
      <c r="B4" s="79" t="s">
        <v>0</v>
      </c>
      <c r="C4" s="81" t="s">
        <v>1</v>
      </c>
      <c r="D4" s="81" t="s">
        <v>3</v>
      </c>
      <c r="E4" s="83" t="s">
        <v>2</v>
      </c>
      <c r="F4" s="85" t="s">
        <v>9</v>
      </c>
      <c r="G4" s="87" t="s">
        <v>11</v>
      </c>
      <c r="H4" s="89" t="s">
        <v>4</v>
      </c>
      <c r="I4" s="91" t="s">
        <v>5</v>
      </c>
      <c r="J4" s="93" t="s">
        <v>10</v>
      </c>
      <c r="K4" s="94"/>
      <c r="M4" s="65" t="s">
        <v>31</v>
      </c>
      <c r="N4" s="59" t="s">
        <v>41</v>
      </c>
      <c r="O4" s="59"/>
      <c r="P4" s="59"/>
      <c r="Q4" s="68"/>
    </row>
    <row r="5" spans="2:17" s="2" customFormat="1" ht="24" customHeight="1" thickBot="1" x14ac:dyDescent="0.3">
      <c r="B5" s="80"/>
      <c r="C5" s="82"/>
      <c r="D5" s="82"/>
      <c r="E5" s="84"/>
      <c r="F5" s="86"/>
      <c r="G5" s="88"/>
      <c r="H5" s="90"/>
      <c r="I5" s="92"/>
      <c r="J5" s="52" t="s">
        <v>6</v>
      </c>
      <c r="K5" s="33" t="s">
        <v>7</v>
      </c>
      <c r="M5" s="66" t="s">
        <v>32</v>
      </c>
      <c r="N5" s="55" t="s">
        <v>37</v>
      </c>
      <c r="O5" s="56"/>
      <c r="P5" s="56"/>
      <c r="Q5" s="69"/>
    </row>
    <row r="6" spans="2:17" ht="24" customHeight="1" thickBot="1" x14ac:dyDescent="0.3">
      <c r="B6" s="38">
        <v>1</v>
      </c>
      <c r="C6" s="32" t="s">
        <v>12</v>
      </c>
      <c r="D6" s="39" t="s">
        <v>13</v>
      </c>
      <c r="E6" s="40" t="s">
        <v>24</v>
      </c>
      <c r="F6" s="49">
        <v>600000</v>
      </c>
      <c r="G6" s="42">
        <v>540</v>
      </c>
      <c r="H6" s="43">
        <v>14.4</v>
      </c>
      <c r="I6" s="50">
        <v>178</v>
      </c>
      <c r="J6" s="53">
        <f>I6/G6*10000</f>
        <v>3296.2962962962961</v>
      </c>
      <c r="K6" s="44">
        <f>(100-H6)/87*J6</f>
        <v>3243.2524478501487</v>
      </c>
      <c r="M6" s="96" t="s">
        <v>33</v>
      </c>
      <c r="N6" s="95" t="s">
        <v>42</v>
      </c>
      <c r="O6" s="95" t="s">
        <v>40</v>
      </c>
      <c r="P6" s="63" t="s">
        <v>45</v>
      </c>
      <c r="Q6" s="62" t="s">
        <v>46</v>
      </c>
    </row>
    <row r="7" spans="2:17" ht="24" customHeight="1" x14ac:dyDescent="0.25">
      <c r="B7" s="13">
        <v>2</v>
      </c>
      <c r="C7" s="72" t="s">
        <v>14</v>
      </c>
      <c r="D7" s="14" t="s">
        <v>16</v>
      </c>
      <c r="E7" s="45" t="s">
        <v>17</v>
      </c>
      <c r="F7" s="29">
        <v>450000</v>
      </c>
      <c r="G7" s="15">
        <v>540</v>
      </c>
      <c r="H7" s="16">
        <v>14.2</v>
      </c>
      <c r="I7" s="26">
        <v>166</v>
      </c>
      <c r="J7" s="29">
        <f t="shared" ref="J7:J15" si="0">I7/G7*10000</f>
        <v>3074.0740740740739</v>
      </c>
      <c r="K7" s="17">
        <f t="shared" ref="K7:K15" si="1">(100-H7)/87*J7</f>
        <v>3031.6730523627075</v>
      </c>
      <c r="M7" s="97"/>
      <c r="N7" s="71"/>
      <c r="O7" s="71"/>
      <c r="P7" s="61" t="s">
        <v>43</v>
      </c>
      <c r="Q7" s="61" t="s">
        <v>44</v>
      </c>
    </row>
    <row r="8" spans="2:17" ht="24" customHeight="1" thickBot="1" x14ac:dyDescent="0.3">
      <c r="B8" s="18">
        <v>3</v>
      </c>
      <c r="C8" s="73"/>
      <c r="D8" s="46" t="s">
        <v>15</v>
      </c>
      <c r="E8" s="47" t="s">
        <v>23</v>
      </c>
      <c r="F8" s="31">
        <v>500000</v>
      </c>
      <c r="G8" s="20">
        <v>540</v>
      </c>
      <c r="H8" s="21">
        <v>14.5</v>
      </c>
      <c r="I8" s="28">
        <v>162</v>
      </c>
      <c r="J8" s="31">
        <f t="shared" si="0"/>
        <v>3000</v>
      </c>
      <c r="K8" s="22">
        <f t="shared" si="1"/>
        <v>2948.2758620689656</v>
      </c>
      <c r="M8" s="98" t="s">
        <v>34</v>
      </c>
      <c r="N8" s="70" t="s">
        <v>50</v>
      </c>
      <c r="O8" s="70" t="s">
        <v>35</v>
      </c>
      <c r="P8" s="60" t="s">
        <v>47</v>
      </c>
      <c r="Q8" s="57" t="s">
        <v>38</v>
      </c>
    </row>
    <row r="9" spans="2:17" ht="24" customHeight="1" thickBot="1" x14ac:dyDescent="0.3">
      <c r="B9" s="38">
        <v>4</v>
      </c>
      <c r="C9" s="32" t="s">
        <v>18</v>
      </c>
      <c r="D9" s="32" t="s">
        <v>19</v>
      </c>
      <c r="E9" s="48" t="s">
        <v>25</v>
      </c>
      <c r="F9" s="41">
        <v>650000</v>
      </c>
      <c r="G9" s="42">
        <v>540</v>
      </c>
      <c r="H9" s="43">
        <v>14.1</v>
      </c>
      <c r="I9" s="50">
        <v>195</v>
      </c>
      <c r="J9" s="53">
        <f t="shared" si="0"/>
        <v>3611.1111111111109</v>
      </c>
      <c r="K9" s="44">
        <f t="shared" si="1"/>
        <v>3565.4533844189018</v>
      </c>
      <c r="M9" s="97"/>
      <c r="N9" s="71"/>
      <c r="O9" s="71"/>
      <c r="P9" s="61" t="s">
        <v>48</v>
      </c>
      <c r="Q9" s="58" t="s">
        <v>39</v>
      </c>
    </row>
    <row r="10" spans="2:17" ht="24" customHeight="1" x14ac:dyDescent="0.25">
      <c r="B10" s="13">
        <v>5</v>
      </c>
      <c r="C10" s="72" t="s">
        <v>20</v>
      </c>
      <c r="D10" s="14" t="s">
        <v>21</v>
      </c>
      <c r="E10" s="45" t="s">
        <v>22</v>
      </c>
      <c r="F10" s="29">
        <v>600000</v>
      </c>
      <c r="G10" s="15">
        <v>540</v>
      </c>
      <c r="H10" s="16">
        <v>14.6</v>
      </c>
      <c r="I10" s="26">
        <v>188</v>
      </c>
      <c r="J10" s="29">
        <f t="shared" si="0"/>
        <v>3481.4814814814813</v>
      </c>
      <c r="K10" s="17">
        <f t="shared" si="1"/>
        <v>3417.4542358450408</v>
      </c>
      <c r="M10" s="66" t="s">
        <v>36</v>
      </c>
      <c r="N10" s="56" t="s">
        <v>49</v>
      </c>
      <c r="O10" s="56"/>
      <c r="P10" s="56"/>
      <c r="Q10" s="56"/>
    </row>
    <row r="11" spans="2:17" ht="24" customHeight="1" x14ac:dyDescent="0.25">
      <c r="B11" s="11">
        <v>6</v>
      </c>
      <c r="C11" s="74"/>
      <c r="D11" s="8" t="s">
        <v>26</v>
      </c>
      <c r="E11" s="23" t="s">
        <v>24</v>
      </c>
      <c r="F11" s="30">
        <v>550000</v>
      </c>
      <c r="G11" s="10">
        <v>540</v>
      </c>
      <c r="H11" s="9">
        <v>14</v>
      </c>
      <c r="I11" s="27">
        <v>217</v>
      </c>
      <c r="J11" s="30">
        <f t="shared" si="0"/>
        <v>4018.5185185185187</v>
      </c>
      <c r="K11" s="12">
        <f t="shared" si="1"/>
        <v>3972.3286504895705</v>
      </c>
    </row>
    <row r="12" spans="2:17" ht="24" customHeight="1" x14ac:dyDescent="0.25">
      <c r="B12" s="11">
        <v>7</v>
      </c>
      <c r="C12" s="74"/>
      <c r="D12" s="8" t="s">
        <v>27</v>
      </c>
      <c r="E12" s="24" t="s">
        <v>24</v>
      </c>
      <c r="F12" s="30">
        <v>550000</v>
      </c>
      <c r="G12" s="10">
        <v>540</v>
      </c>
      <c r="H12" s="9">
        <v>14.7</v>
      </c>
      <c r="I12" s="27">
        <v>197</v>
      </c>
      <c r="J12" s="30">
        <f t="shared" si="0"/>
        <v>3648.1481481481483</v>
      </c>
      <c r="K12" s="12">
        <f t="shared" si="1"/>
        <v>3576.8624946785862</v>
      </c>
    </row>
    <row r="13" spans="2:17" ht="24" customHeight="1" x14ac:dyDescent="0.25">
      <c r="B13" s="11">
        <v>8</v>
      </c>
      <c r="C13" s="74"/>
      <c r="D13" s="8" t="s">
        <v>28</v>
      </c>
      <c r="E13" s="23" t="s">
        <v>24</v>
      </c>
      <c r="F13" s="30">
        <v>550000</v>
      </c>
      <c r="G13" s="10">
        <v>540</v>
      </c>
      <c r="H13" s="9">
        <v>14.2</v>
      </c>
      <c r="I13" s="27">
        <v>195</v>
      </c>
      <c r="J13" s="30">
        <f t="shared" si="0"/>
        <v>3611.1111111111109</v>
      </c>
      <c r="K13" s="12">
        <f t="shared" si="1"/>
        <v>3561.3026819923366</v>
      </c>
    </row>
    <row r="14" spans="2:17" ht="24" customHeight="1" x14ac:dyDescent="0.25">
      <c r="B14" s="11">
        <v>9</v>
      </c>
      <c r="C14" s="74"/>
      <c r="D14" s="8" t="s">
        <v>29</v>
      </c>
      <c r="E14" s="23" t="s">
        <v>17</v>
      </c>
      <c r="F14" s="30">
        <v>500000</v>
      </c>
      <c r="G14" s="10">
        <v>540</v>
      </c>
      <c r="H14" s="9">
        <v>14.3</v>
      </c>
      <c r="I14" s="27">
        <v>202</v>
      </c>
      <c r="J14" s="30">
        <f t="shared" si="0"/>
        <v>3740.7407407407404</v>
      </c>
      <c r="K14" s="12">
        <f t="shared" si="1"/>
        <v>3684.8446147296718</v>
      </c>
    </row>
    <row r="15" spans="2:17" ht="24" customHeight="1" thickBot="1" x14ac:dyDescent="0.3">
      <c r="B15" s="18">
        <v>10</v>
      </c>
      <c r="C15" s="73"/>
      <c r="D15" s="19" t="s">
        <v>30</v>
      </c>
      <c r="E15" s="25" t="s">
        <v>17</v>
      </c>
      <c r="F15" s="31">
        <v>500000</v>
      </c>
      <c r="G15" s="20">
        <v>540</v>
      </c>
      <c r="H15" s="21">
        <v>15</v>
      </c>
      <c r="I15" s="28">
        <v>194</v>
      </c>
      <c r="J15" s="31">
        <f t="shared" si="0"/>
        <v>3592.5925925925926</v>
      </c>
      <c r="K15" s="22">
        <f t="shared" si="1"/>
        <v>3510.004257130694</v>
      </c>
    </row>
    <row r="16" spans="2:17" s="2" customFormat="1" ht="24" customHeight="1" thickBot="1" x14ac:dyDescent="0.3">
      <c r="B16" s="76" t="s">
        <v>8</v>
      </c>
      <c r="C16" s="77"/>
      <c r="D16" s="77"/>
      <c r="E16" s="78"/>
      <c r="F16" s="34"/>
      <c r="G16" s="35">
        <f>SUM(G6:G15)</f>
        <v>5400</v>
      </c>
      <c r="H16" s="36">
        <f>AVERAGE(H6:H15)</f>
        <v>14.4</v>
      </c>
      <c r="I16" s="51">
        <f>SUM(I6:I15)</f>
        <v>1894</v>
      </c>
      <c r="J16" s="54">
        <f>AVERAGE(J6:J15)</f>
        <v>3507.4074074074074</v>
      </c>
      <c r="K16" s="37">
        <f>AVERAGE(K6:K15)</f>
        <v>3451.1451681566623</v>
      </c>
      <c r="M16" s="67"/>
    </row>
    <row r="17" spans="2:3" ht="24" customHeight="1" x14ac:dyDescent="0.25">
      <c r="B17" s="75"/>
      <c r="C17" s="75"/>
    </row>
  </sheetData>
  <mergeCells count="20">
    <mergeCell ref="C7:C8"/>
    <mergeCell ref="C10:C15"/>
    <mergeCell ref="B17:C17"/>
    <mergeCell ref="B2:K2"/>
    <mergeCell ref="B4:B5"/>
    <mergeCell ref="C4:C5"/>
    <mergeCell ref="D4:D5"/>
    <mergeCell ref="E4:E5"/>
    <mergeCell ref="F4:F5"/>
    <mergeCell ref="G4:G5"/>
    <mergeCell ref="H4:H5"/>
    <mergeCell ref="I4:I5"/>
    <mergeCell ref="J4:K4"/>
    <mergeCell ref="B16:E16"/>
    <mergeCell ref="O6:O7"/>
    <mergeCell ref="N6:N7"/>
    <mergeCell ref="M6:M7"/>
    <mergeCell ref="M8:M9"/>
    <mergeCell ref="N8:N9"/>
    <mergeCell ref="O8:O9"/>
  </mergeCells>
  <pageMargins left="0" right="0" top="0" bottom="0" header="0" footer="0"/>
  <pageSetup paperSize="9" scale="65" orientation="landscape" r:id="rId1"/>
  <colBreaks count="1" manualBreakCount="1">
    <brk id="17" max="16" man="1"/>
  </colBreaks>
  <ignoredErrors>
    <ignoredError sqref="H16:I16" formula="1"/>
    <ignoredError sqref="K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štrpci</vt:lpstr>
      <vt:lpstr>štrpci!Print_Area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2019-03-16T23:20:33Z</dcterms:modified>
</cp:coreProperties>
</file>