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14" i="1" l="1"/>
  <c r="H14" i="1"/>
  <c r="G14" i="1"/>
  <c r="J13" i="1"/>
  <c r="K13" i="1" s="1"/>
  <c r="J12" i="1"/>
  <c r="K12" i="1" s="1"/>
  <c r="J11" i="1"/>
  <c r="K11" i="1" s="1"/>
  <c r="J10" i="1"/>
  <c r="K10" i="1" s="1"/>
  <c r="J9" i="1"/>
  <c r="K9" i="1" s="1"/>
  <c r="J8" i="1"/>
  <c r="K8" i="1" s="1"/>
  <c r="J7" i="1"/>
  <c r="K7" i="1" s="1"/>
  <c r="J6" i="1"/>
  <c r="J14" i="1" l="1"/>
  <c r="K6" i="1"/>
  <c r="K14" i="1" s="1"/>
</calcChain>
</file>

<file path=xl/sharedStrings.xml><?xml version="1.0" encoding="utf-8"?>
<sst xmlns="http://schemas.openxmlformats.org/spreadsheetml/2006/main" count="40" uniqueCount="33">
  <si>
    <t>red. br.</t>
  </si>
  <si>
    <t>institut</t>
  </si>
  <si>
    <t>sorta</t>
  </si>
  <si>
    <t>gz</t>
  </si>
  <si>
    <t>norma sjetve /ha</t>
  </si>
  <si>
    <r>
      <t>površina u žetvi - m</t>
    </r>
    <r>
      <rPr>
        <b/>
        <sz val="12"/>
        <color theme="1"/>
        <rFont val="Calibri"/>
        <family val="2"/>
        <charset val="238"/>
      </rPr>
      <t>²</t>
    </r>
  </si>
  <si>
    <t>vlaga (%)</t>
  </si>
  <si>
    <t xml:space="preserve">kg </t>
  </si>
  <si>
    <t>prinos - kg/ha</t>
  </si>
  <si>
    <t>sirovo</t>
  </si>
  <si>
    <t>13%</t>
  </si>
  <si>
    <t>ns</t>
  </si>
  <si>
    <t>tajfun</t>
  </si>
  <si>
    <t>00</t>
  </si>
  <si>
    <t>galina</t>
  </si>
  <si>
    <t>valjevka</t>
  </si>
  <si>
    <t>maximus</t>
  </si>
  <si>
    <t>I</t>
  </si>
  <si>
    <t>apolo</t>
  </si>
  <si>
    <t>bl</t>
  </si>
  <si>
    <t>sonja</t>
  </si>
  <si>
    <t>delta</t>
  </si>
  <si>
    <t>dukat</t>
  </si>
  <si>
    <t>galeb</t>
  </si>
  <si>
    <t>prosjek/ukupno</t>
  </si>
  <si>
    <t>gz/inst.</t>
  </si>
  <si>
    <t>broj sorti u ogledu</t>
  </si>
  <si>
    <t>vlaga %</t>
  </si>
  <si>
    <t>prinos 13%</t>
  </si>
  <si>
    <t>OO</t>
  </si>
  <si>
    <t>O</t>
  </si>
  <si>
    <t>instituti</t>
  </si>
  <si>
    <t>Makro ogled soje,  Draksenić - 2017.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</si>
</sst>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40" xfId="0" applyNumberFormat="1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2" fillId="0" borderId="4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165" fontId="2" fillId="2" borderId="39" xfId="0" applyNumberFormat="1" applyFont="1" applyFill="1" applyBorder="1" applyAlignment="1">
      <alignment horizontal="center" vertical="center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3" fontId="2" fillId="2" borderId="36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9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1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27" sqref="H27"/>
    </sheetView>
  </sheetViews>
  <sheetFormatPr defaultRowHeight="15" x14ac:dyDescent="0.25"/>
  <cols>
    <col min="1" max="1" width="4.5703125" customWidth="1"/>
    <col min="4" max="4" width="10.85546875" customWidth="1"/>
    <col min="5" max="5" width="11.7109375" bestFit="1" customWidth="1"/>
    <col min="6" max="6" width="9.7109375" customWidth="1"/>
    <col min="7" max="7" width="14.85546875" customWidth="1"/>
    <col min="8" max="8" width="9.85546875" bestFit="1" customWidth="1"/>
  </cols>
  <sheetData>
    <row r="1" spans="1:12" ht="16.5" thickBot="1" x14ac:dyDescent="0.3">
      <c r="A1" s="1"/>
      <c r="B1" s="1"/>
      <c r="C1" s="1"/>
      <c r="D1" s="1"/>
      <c r="E1" s="1"/>
      <c r="F1" s="2"/>
      <c r="G1" s="2"/>
      <c r="H1" s="1"/>
      <c r="I1" s="3"/>
      <c r="J1" s="1"/>
      <c r="K1" s="1"/>
      <c r="L1" s="1"/>
    </row>
    <row r="2" spans="1:12" ht="16.5" thickBot="1" x14ac:dyDescent="0.3">
      <c r="A2" s="1"/>
      <c r="B2" s="75" t="s">
        <v>32</v>
      </c>
      <c r="C2" s="76"/>
      <c r="D2" s="76"/>
      <c r="E2" s="76"/>
      <c r="F2" s="76"/>
      <c r="G2" s="76"/>
      <c r="H2" s="76"/>
      <c r="I2" s="76"/>
      <c r="J2" s="76"/>
      <c r="K2" s="77"/>
      <c r="L2" s="1"/>
    </row>
    <row r="3" spans="1:12" ht="11.25" customHeight="1" thickBot="1" x14ac:dyDescent="0.3">
      <c r="A3" s="1"/>
      <c r="B3" s="4"/>
      <c r="C3" s="4"/>
      <c r="D3" s="4"/>
      <c r="E3" s="4"/>
      <c r="F3" s="5"/>
      <c r="G3" s="5"/>
      <c r="H3" s="4"/>
      <c r="I3" s="6"/>
      <c r="J3" s="4"/>
      <c r="K3" s="4"/>
      <c r="L3" s="1"/>
    </row>
    <row r="4" spans="1:12" ht="16.5" thickBot="1" x14ac:dyDescent="0.3">
      <c r="A4" s="7"/>
      <c r="B4" s="93" t="s">
        <v>0</v>
      </c>
      <c r="C4" s="95" t="s">
        <v>1</v>
      </c>
      <c r="D4" s="97" t="s">
        <v>2</v>
      </c>
      <c r="E4" s="99" t="s">
        <v>3</v>
      </c>
      <c r="F4" s="101" t="s">
        <v>4</v>
      </c>
      <c r="G4" s="103" t="s">
        <v>5</v>
      </c>
      <c r="H4" s="105" t="s">
        <v>6</v>
      </c>
      <c r="I4" s="107" t="s">
        <v>7</v>
      </c>
      <c r="J4" s="109" t="s">
        <v>8</v>
      </c>
      <c r="K4" s="110"/>
      <c r="L4" s="7"/>
    </row>
    <row r="5" spans="1:12" ht="16.5" thickBot="1" x14ac:dyDescent="0.3">
      <c r="A5" s="7"/>
      <c r="B5" s="94"/>
      <c r="C5" s="96"/>
      <c r="D5" s="98"/>
      <c r="E5" s="100"/>
      <c r="F5" s="102"/>
      <c r="G5" s="104"/>
      <c r="H5" s="106"/>
      <c r="I5" s="108"/>
      <c r="J5" s="53" t="s">
        <v>9</v>
      </c>
      <c r="K5" s="52" t="s">
        <v>10</v>
      </c>
      <c r="L5" s="7"/>
    </row>
    <row r="6" spans="1:12" ht="15.75" x14ac:dyDescent="0.25">
      <c r="A6" s="1"/>
      <c r="B6" s="8">
        <v>1</v>
      </c>
      <c r="C6" s="78" t="s">
        <v>11</v>
      </c>
      <c r="D6" s="60" t="s">
        <v>12</v>
      </c>
      <c r="E6" s="54" t="s">
        <v>13</v>
      </c>
      <c r="F6" s="9">
        <v>550000</v>
      </c>
      <c r="G6" s="10">
        <v>840</v>
      </c>
      <c r="H6" s="11">
        <v>17.7</v>
      </c>
      <c r="I6" s="9">
        <v>280</v>
      </c>
      <c r="J6" s="42">
        <f>I6/G6*10000</f>
        <v>3333.333333333333</v>
      </c>
      <c r="K6" s="47">
        <f>(100-H6)/(100-13)*J6</f>
        <v>3153.2567049808426</v>
      </c>
      <c r="L6" s="1"/>
    </row>
    <row r="7" spans="1:12" ht="15.75" x14ac:dyDescent="0.25">
      <c r="A7" s="1"/>
      <c r="B7" s="12">
        <v>2</v>
      </c>
      <c r="C7" s="79"/>
      <c r="D7" s="61" t="s">
        <v>14</v>
      </c>
      <c r="E7" s="55">
        <v>0</v>
      </c>
      <c r="F7" s="13">
        <v>500000</v>
      </c>
      <c r="G7" s="14">
        <v>840</v>
      </c>
      <c r="H7" s="15">
        <v>14.7</v>
      </c>
      <c r="I7" s="13">
        <v>285</v>
      </c>
      <c r="J7" s="43">
        <f t="shared" ref="J7:J13" si="0">I7/G7*10000</f>
        <v>3392.8571428571431</v>
      </c>
      <c r="K7" s="48">
        <f t="shared" ref="K7:K13" si="1">(100-H7)/(100-13)*J7</f>
        <v>3326.559934318555</v>
      </c>
      <c r="L7" s="1"/>
    </row>
    <row r="8" spans="1:12" ht="15.75" x14ac:dyDescent="0.25">
      <c r="A8" s="1"/>
      <c r="B8" s="12">
        <v>3</v>
      </c>
      <c r="C8" s="79"/>
      <c r="D8" s="61" t="s">
        <v>15</v>
      </c>
      <c r="E8" s="55">
        <v>0</v>
      </c>
      <c r="F8" s="13">
        <v>500000</v>
      </c>
      <c r="G8" s="14">
        <v>840</v>
      </c>
      <c r="H8" s="15">
        <v>15</v>
      </c>
      <c r="I8" s="13">
        <v>305</v>
      </c>
      <c r="J8" s="43">
        <f t="shared" si="0"/>
        <v>3630.9523809523807</v>
      </c>
      <c r="K8" s="48">
        <f t="shared" si="1"/>
        <v>3547.4822112753145</v>
      </c>
      <c r="L8" s="1"/>
    </row>
    <row r="9" spans="1:12" ht="15.75" x14ac:dyDescent="0.25">
      <c r="A9" s="1"/>
      <c r="B9" s="12">
        <v>4</v>
      </c>
      <c r="C9" s="79"/>
      <c r="D9" s="61" t="s">
        <v>16</v>
      </c>
      <c r="E9" s="55" t="s">
        <v>17</v>
      </c>
      <c r="F9" s="13">
        <v>450000</v>
      </c>
      <c r="G9" s="14">
        <v>840</v>
      </c>
      <c r="H9" s="15">
        <v>17.8</v>
      </c>
      <c r="I9" s="13">
        <v>330</v>
      </c>
      <c r="J9" s="43">
        <f t="shared" si="0"/>
        <v>3928.5714285714284</v>
      </c>
      <c r="K9" s="48">
        <f t="shared" si="1"/>
        <v>3711.8226600985222</v>
      </c>
      <c r="L9" s="1"/>
    </row>
    <row r="10" spans="1:12" ht="16.5" thickBot="1" x14ac:dyDescent="0.3">
      <c r="A10" s="1"/>
      <c r="B10" s="16">
        <v>5</v>
      </c>
      <c r="C10" s="79"/>
      <c r="D10" s="62" t="s">
        <v>18</v>
      </c>
      <c r="E10" s="56" t="s">
        <v>17</v>
      </c>
      <c r="F10" s="17">
        <v>450000</v>
      </c>
      <c r="G10" s="18">
        <v>840</v>
      </c>
      <c r="H10" s="19">
        <v>18.7</v>
      </c>
      <c r="I10" s="17">
        <v>355</v>
      </c>
      <c r="J10" s="44">
        <f t="shared" si="0"/>
        <v>4226.1904761904761</v>
      </c>
      <c r="K10" s="49">
        <f t="shared" si="1"/>
        <v>3949.3021346469623</v>
      </c>
      <c r="L10" s="1"/>
    </row>
    <row r="11" spans="1:12" ht="16.5" thickBot="1" x14ac:dyDescent="0.3">
      <c r="A11" s="1"/>
      <c r="B11" s="20">
        <v>6</v>
      </c>
      <c r="C11" s="21" t="s">
        <v>19</v>
      </c>
      <c r="D11" s="63" t="s">
        <v>20</v>
      </c>
      <c r="E11" s="57">
        <v>0</v>
      </c>
      <c r="F11" s="22">
        <v>500000</v>
      </c>
      <c r="G11" s="23">
        <v>420</v>
      </c>
      <c r="H11" s="24">
        <v>18.5</v>
      </c>
      <c r="I11" s="22">
        <v>145</v>
      </c>
      <c r="J11" s="45">
        <f t="shared" si="0"/>
        <v>3452.3809523809523</v>
      </c>
      <c r="K11" s="50">
        <f t="shared" si="1"/>
        <v>3234.1269841269841</v>
      </c>
      <c r="L11" s="1"/>
    </row>
    <row r="12" spans="1:12" ht="15.75" x14ac:dyDescent="0.25">
      <c r="A12" s="1"/>
      <c r="B12" s="8">
        <v>7</v>
      </c>
      <c r="C12" s="78" t="s">
        <v>21</v>
      </c>
      <c r="D12" s="64" t="s">
        <v>22</v>
      </c>
      <c r="E12" s="58">
        <v>0</v>
      </c>
      <c r="F12" s="9">
        <v>500000</v>
      </c>
      <c r="G12" s="10">
        <v>420</v>
      </c>
      <c r="H12" s="11">
        <v>18.3</v>
      </c>
      <c r="I12" s="9">
        <v>160</v>
      </c>
      <c r="J12" s="46">
        <f t="shared" si="0"/>
        <v>3809.5238095238092</v>
      </c>
      <c r="K12" s="51">
        <f t="shared" si="1"/>
        <v>3577.4493705528189</v>
      </c>
      <c r="L12" s="1"/>
    </row>
    <row r="13" spans="1:12" ht="16.5" thickBot="1" x14ac:dyDescent="0.3">
      <c r="A13" s="1"/>
      <c r="B13" s="25">
        <v>8</v>
      </c>
      <c r="C13" s="80"/>
      <c r="D13" s="65" t="s">
        <v>23</v>
      </c>
      <c r="E13" s="59" t="s">
        <v>17</v>
      </c>
      <c r="F13" s="27">
        <v>450000</v>
      </c>
      <c r="G13" s="28">
        <v>420</v>
      </c>
      <c r="H13" s="29">
        <v>18.600000000000001</v>
      </c>
      <c r="I13" s="27">
        <v>175</v>
      </c>
      <c r="J13" s="44">
        <f t="shared" si="0"/>
        <v>4166.666666666667</v>
      </c>
      <c r="K13" s="49">
        <f t="shared" si="1"/>
        <v>3898.4674329501922</v>
      </c>
      <c r="L13" s="1"/>
    </row>
    <row r="14" spans="1:12" ht="16.5" thickBot="1" x14ac:dyDescent="0.3">
      <c r="A14" s="7"/>
      <c r="B14" s="81" t="s">
        <v>24</v>
      </c>
      <c r="C14" s="82"/>
      <c r="D14" s="82"/>
      <c r="E14" s="82"/>
      <c r="F14" s="83"/>
      <c r="G14" s="66">
        <f>SUM(G6:G13)</f>
        <v>5460</v>
      </c>
      <c r="H14" s="67">
        <f>AVERAGE(H6:H13)</f>
        <v>17.412500000000001</v>
      </c>
      <c r="I14" s="68">
        <f>SUM(I6:I13)</f>
        <v>2035</v>
      </c>
      <c r="J14" s="69">
        <f>AVERAGE(J6:J13)</f>
        <v>3742.5595238095243</v>
      </c>
      <c r="K14" s="70">
        <f>AVERAGE(K6:K13)</f>
        <v>3549.8084291187733</v>
      </c>
      <c r="L14" s="7"/>
    </row>
    <row r="15" spans="1:12" ht="15.75" x14ac:dyDescent="0.25">
      <c r="A15" s="1"/>
      <c r="B15" s="84"/>
      <c r="C15" s="84"/>
      <c r="D15" s="1"/>
      <c r="E15" s="1"/>
      <c r="F15" s="2"/>
      <c r="G15" s="2"/>
      <c r="H15" s="1"/>
      <c r="I15" s="3"/>
      <c r="J15" s="1"/>
      <c r="K15" s="1"/>
      <c r="L15" s="1"/>
    </row>
    <row r="16" spans="1:12" ht="15.75" x14ac:dyDescent="0.25">
      <c r="A16" s="1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1"/>
    </row>
    <row r="17" spans="1:12" ht="15.75" x14ac:dyDescent="0.25">
      <c r="A17" s="1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1"/>
    </row>
    <row r="18" spans="1:12" ht="16.5" thickBot="1" x14ac:dyDescent="0.3">
      <c r="A18" s="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1"/>
    </row>
    <row r="19" spans="1:12" ht="15.75" x14ac:dyDescent="0.25">
      <c r="A19" s="1"/>
      <c r="B19" s="85" t="s">
        <v>25</v>
      </c>
      <c r="C19" s="87" t="s">
        <v>26</v>
      </c>
      <c r="D19" s="89" t="s">
        <v>27</v>
      </c>
      <c r="E19" s="91" t="s">
        <v>28</v>
      </c>
      <c r="F19" s="2"/>
      <c r="G19" s="31"/>
      <c r="H19" s="32"/>
      <c r="I19" s="33"/>
      <c r="J19" s="1"/>
      <c r="K19" s="1"/>
      <c r="L19" s="1"/>
    </row>
    <row r="20" spans="1:12" ht="16.5" thickBot="1" x14ac:dyDescent="0.3">
      <c r="A20" s="1"/>
      <c r="B20" s="86"/>
      <c r="C20" s="88"/>
      <c r="D20" s="90"/>
      <c r="E20" s="92"/>
      <c r="F20" s="2"/>
      <c r="G20" s="31"/>
      <c r="H20" s="34"/>
      <c r="I20" s="33"/>
      <c r="J20" s="1"/>
      <c r="K20" s="1"/>
      <c r="L20" s="1"/>
    </row>
    <row r="21" spans="1:12" ht="16.5" thickBot="1" x14ac:dyDescent="0.3">
      <c r="A21" s="1"/>
      <c r="B21" s="75" t="s">
        <v>3</v>
      </c>
      <c r="C21" s="76"/>
      <c r="D21" s="76"/>
      <c r="E21" s="77"/>
      <c r="F21" s="2"/>
      <c r="G21" s="31"/>
      <c r="H21" s="32"/>
      <c r="I21" s="33"/>
      <c r="J21" s="1"/>
      <c r="K21" s="1"/>
      <c r="L21" s="1"/>
    </row>
    <row r="22" spans="1:12" ht="15.75" x14ac:dyDescent="0.25">
      <c r="A22" s="1"/>
      <c r="B22" s="35" t="s">
        <v>29</v>
      </c>
      <c r="C22" s="36">
        <v>1</v>
      </c>
      <c r="D22" s="36">
        <v>17.7</v>
      </c>
      <c r="E22" s="71">
        <v>3153</v>
      </c>
      <c r="F22" s="2"/>
      <c r="G22" s="31"/>
      <c r="H22" s="32"/>
      <c r="I22" s="33"/>
      <c r="J22" s="1"/>
      <c r="K22" s="1"/>
      <c r="L22" s="1"/>
    </row>
    <row r="23" spans="1:12" ht="15.75" x14ac:dyDescent="0.25">
      <c r="A23" s="1"/>
      <c r="B23" s="37" t="s">
        <v>30</v>
      </c>
      <c r="C23" s="38">
        <v>4</v>
      </c>
      <c r="D23" s="38">
        <v>16.600000000000001</v>
      </c>
      <c r="E23" s="72">
        <v>3421</v>
      </c>
      <c r="F23" s="2"/>
      <c r="G23" s="31"/>
      <c r="H23" s="32"/>
      <c r="I23" s="33"/>
      <c r="J23" s="1"/>
      <c r="K23" s="1"/>
      <c r="L23" s="1"/>
    </row>
    <row r="24" spans="1:12" ht="16.5" thickBot="1" x14ac:dyDescent="0.3">
      <c r="A24" s="1"/>
      <c r="B24" s="39" t="s">
        <v>17</v>
      </c>
      <c r="C24" s="40">
        <v>3</v>
      </c>
      <c r="D24" s="40">
        <v>18.399999999999999</v>
      </c>
      <c r="E24" s="73">
        <v>3853</v>
      </c>
      <c r="F24" s="2"/>
      <c r="G24" s="31"/>
      <c r="H24" s="32"/>
      <c r="I24" s="33"/>
      <c r="J24" s="1"/>
      <c r="K24" s="1"/>
      <c r="L24" s="1"/>
    </row>
    <row r="25" spans="1:12" ht="16.5" thickBot="1" x14ac:dyDescent="0.3">
      <c r="A25" s="1"/>
      <c r="B25" s="75" t="s">
        <v>31</v>
      </c>
      <c r="C25" s="76"/>
      <c r="D25" s="76"/>
      <c r="E25" s="77"/>
      <c r="F25" s="2"/>
      <c r="G25" s="2"/>
      <c r="H25" s="1"/>
      <c r="I25" s="3"/>
      <c r="J25" s="1"/>
      <c r="K25" s="1"/>
      <c r="L25" s="1"/>
    </row>
    <row r="26" spans="1:12" ht="15.75" x14ac:dyDescent="0.25">
      <c r="A26" s="1"/>
      <c r="B26" s="35" t="s">
        <v>11</v>
      </c>
      <c r="C26" s="36">
        <v>5</v>
      </c>
      <c r="D26" s="36">
        <v>16.8</v>
      </c>
      <c r="E26" s="71">
        <v>3538</v>
      </c>
      <c r="F26" s="2"/>
      <c r="G26" s="2"/>
      <c r="H26" s="1"/>
      <c r="I26" s="3"/>
      <c r="J26" s="1"/>
      <c r="K26" s="1"/>
      <c r="L26" s="1"/>
    </row>
    <row r="27" spans="1:12" ht="15.75" x14ac:dyDescent="0.25">
      <c r="A27" s="1"/>
      <c r="B27" s="37" t="s">
        <v>21</v>
      </c>
      <c r="C27" s="38">
        <v>2</v>
      </c>
      <c r="D27" s="38">
        <v>18.5</v>
      </c>
      <c r="E27" s="72">
        <v>3738</v>
      </c>
      <c r="F27" s="2"/>
      <c r="G27" s="2"/>
      <c r="H27" s="1"/>
      <c r="I27" s="3"/>
      <c r="J27" s="1"/>
      <c r="K27" s="1"/>
      <c r="L27" s="1"/>
    </row>
    <row r="28" spans="1:12" ht="16.5" thickBot="1" x14ac:dyDescent="0.3">
      <c r="A28" s="1"/>
      <c r="B28" s="41" t="s">
        <v>19</v>
      </c>
      <c r="C28" s="26">
        <v>1</v>
      </c>
      <c r="D28" s="26">
        <v>18.5</v>
      </c>
      <c r="E28" s="74">
        <v>3234</v>
      </c>
      <c r="F28" s="2"/>
      <c r="G28" s="2"/>
      <c r="H28" s="1"/>
      <c r="I28" s="3"/>
      <c r="J28" s="1"/>
      <c r="K28" s="1"/>
      <c r="L28" s="1"/>
    </row>
    <row r="29" spans="1:12" ht="15.75" x14ac:dyDescent="0.25">
      <c r="A29" s="1"/>
      <c r="B29" s="1"/>
      <c r="C29" s="1"/>
      <c r="D29" s="1"/>
      <c r="E29" s="1"/>
      <c r="F29" s="2"/>
      <c r="G29" s="2"/>
      <c r="H29" s="1"/>
      <c r="I29" s="3"/>
      <c r="J29" s="1"/>
      <c r="K29" s="1"/>
      <c r="L29" s="1"/>
    </row>
    <row r="30" spans="1:12" ht="15.75" x14ac:dyDescent="0.25">
      <c r="A30" s="1"/>
      <c r="B30" s="1"/>
      <c r="C30" s="1"/>
      <c r="D30" s="1"/>
      <c r="E30" s="1"/>
      <c r="F30" s="2"/>
      <c r="G30" s="2"/>
      <c r="H30" s="1"/>
      <c r="I30" s="3"/>
      <c r="J30" s="1"/>
      <c r="K30" s="1"/>
      <c r="L30" s="1"/>
    </row>
    <row r="31" spans="1:12" ht="15.75" x14ac:dyDescent="0.25">
      <c r="A31" s="1"/>
      <c r="B31" s="1"/>
      <c r="C31" s="1"/>
      <c r="D31" s="1"/>
      <c r="E31" s="1"/>
      <c r="F31" s="2"/>
      <c r="G31" s="2"/>
      <c r="H31" s="1"/>
      <c r="I31" s="3"/>
      <c r="J31" s="1"/>
      <c r="K31" s="1"/>
      <c r="L31" s="1"/>
    </row>
  </sheetData>
  <mergeCells count="20">
    <mergeCell ref="B2:K2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B21:E21"/>
    <mergeCell ref="B25:E25"/>
    <mergeCell ref="C6:C10"/>
    <mergeCell ref="C12:C13"/>
    <mergeCell ref="B14:F14"/>
    <mergeCell ref="B15:C15"/>
    <mergeCell ref="B19:B20"/>
    <mergeCell ref="C19:C20"/>
    <mergeCell ref="D19:D20"/>
    <mergeCell ref="E19:E20"/>
  </mergeCells>
  <pageMargins left="0.7" right="0.7" top="0.75" bottom="0.75" header="0.3" footer="0.3"/>
  <pageSetup paperSize="9" orientation="portrait" r:id="rId1"/>
  <ignoredErrors>
    <ignoredError sqref="E6 K5" numberStoredAsText="1"/>
    <ignoredError sqref="H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2019-03-22T14:24:05Z</dcterms:modified>
</cp:coreProperties>
</file>