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10" i="1" l="1"/>
  <c r="L9" i="1"/>
  <c r="M9" i="1" s="1"/>
  <c r="L8" i="1"/>
  <c r="M8" i="1" s="1"/>
  <c r="L7" i="1"/>
  <c r="M7" i="1" s="1"/>
  <c r="L6" i="1"/>
  <c r="L10" i="1" s="1"/>
  <c r="M6" i="1" l="1"/>
  <c r="M10" i="1" s="1"/>
</calcChain>
</file>

<file path=xl/sharedStrings.xml><?xml version="1.0" encoding="utf-8"?>
<sst xmlns="http://schemas.openxmlformats.org/spreadsheetml/2006/main" count="59" uniqueCount="53">
  <si>
    <t>MO suncokret</t>
  </si>
  <si>
    <t>Šamac, Gajevi - Mihajlo Ilić</t>
  </si>
  <si>
    <t>sjetva: 28.04.</t>
  </si>
  <si>
    <t>r.br.</t>
  </si>
  <si>
    <t>distributer</t>
  </si>
  <si>
    <t>sjemenska kuća</t>
  </si>
  <si>
    <t>hibrid</t>
  </si>
  <si>
    <t>uljni tip</t>
  </si>
  <si>
    <t>zaštita</t>
  </si>
  <si>
    <t>sklop 17.07.</t>
  </si>
  <si>
    <t>žetva/vaganje</t>
  </si>
  <si>
    <t>prinos</t>
  </si>
  <si>
    <r>
      <t>P m</t>
    </r>
    <r>
      <rPr>
        <b/>
        <sz val="12"/>
        <rFont val="Calibri"/>
        <family val="2"/>
      </rPr>
      <t>²</t>
    </r>
  </si>
  <si>
    <t>vlaga %</t>
  </si>
  <si>
    <t>kg</t>
  </si>
  <si>
    <t xml:space="preserve">sirovo </t>
  </si>
  <si>
    <t>Agrimatco</t>
  </si>
  <si>
    <t>Lidea</t>
  </si>
  <si>
    <t>Aromatic</t>
  </si>
  <si>
    <t>HO</t>
  </si>
  <si>
    <t>Expres</t>
  </si>
  <si>
    <t>Megamarket</t>
  </si>
  <si>
    <t>KWS</t>
  </si>
  <si>
    <t>Delicio</t>
  </si>
  <si>
    <t>Clearfield +</t>
  </si>
  <si>
    <t>Golić</t>
  </si>
  <si>
    <t>NS</t>
  </si>
  <si>
    <t>Sanol</t>
  </si>
  <si>
    <t>klasično</t>
  </si>
  <si>
    <t>Oliva</t>
  </si>
  <si>
    <t>prosjek</t>
  </si>
  <si>
    <t>predusjev</t>
  </si>
  <si>
    <t>pšenica</t>
  </si>
  <si>
    <t>sjetva</t>
  </si>
  <si>
    <t>28.04.</t>
  </si>
  <si>
    <t>đubrenje</t>
  </si>
  <si>
    <t>osnovno ( u sijačicu)</t>
  </si>
  <si>
    <t>NPK (16-27-7)</t>
  </si>
  <si>
    <t>300 kg/ha</t>
  </si>
  <si>
    <t>20.05.</t>
  </si>
  <si>
    <t>prihrana - kultiviranje</t>
  </si>
  <si>
    <t>KAN (27%)</t>
  </si>
  <si>
    <t>350 kg/ha</t>
  </si>
  <si>
    <t>30.04.</t>
  </si>
  <si>
    <t>osnovno - prije nicanja</t>
  </si>
  <si>
    <t>Telus + Zeazin</t>
  </si>
  <si>
    <t>1 l/ha + 1 l/ha</t>
  </si>
  <si>
    <t>08.05.</t>
  </si>
  <si>
    <t>korekcija</t>
  </si>
  <si>
    <t>Viballa</t>
  </si>
  <si>
    <t>1 l/ha</t>
  </si>
  <si>
    <t>žetva</t>
  </si>
  <si>
    <t>06.09.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</si>
</sst>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9" fontId="3" fillId="2" borderId="17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right" vertical="center"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right" vertical="center"/>
    </xf>
    <xf numFmtId="0" fontId="6" fillId="0" borderId="35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"/>
  <sheetViews>
    <sheetView tabSelected="1" zoomScale="115" zoomScaleNormal="115" workbookViewId="0">
      <selection activeCell="M19" sqref="M19"/>
    </sheetView>
  </sheetViews>
  <sheetFormatPr defaultColWidth="9.7109375" defaultRowHeight="11.25" x14ac:dyDescent="0.25"/>
  <cols>
    <col min="1" max="1" width="1.7109375" style="1" customWidth="1"/>
    <col min="2" max="2" width="4.85546875" style="1" customWidth="1"/>
    <col min="3" max="3" width="12.5703125" style="1" bestFit="1" customWidth="1"/>
    <col min="4" max="4" width="14" style="2" bestFit="1" customWidth="1"/>
    <col min="5" max="5" width="13.28515625" style="1" customWidth="1"/>
    <col min="6" max="6" width="12.42578125" style="1" customWidth="1"/>
    <col min="7" max="7" width="12" style="2" customWidth="1"/>
    <col min="8" max="8" width="10.28515625" style="2" customWidth="1"/>
    <col min="9" max="9" width="7.7109375" style="3" customWidth="1"/>
    <col min="10" max="11" width="7.7109375" style="1" customWidth="1"/>
    <col min="12" max="13" width="12.85546875" style="1" customWidth="1"/>
    <col min="14" max="16384" width="9.7109375" style="1"/>
  </cols>
  <sheetData>
    <row r="1" spans="2:13" ht="12" thickBot="1" x14ac:dyDescent="0.3"/>
    <row r="2" spans="2:13" s="7" customFormat="1" ht="16.5" thickBot="1" x14ac:dyDescent="0.3">
      <c r="B2" s="4" t="s">
        <v>0</v>
      </c>
      <c r="C2" s="5"/>
      <c r="D2" s="6"/>
      <c r="E2" s="4" t="s">
        <v>1</v>
      </c>
      <c r="F2" s="5"/>
      <c r="G2" s="5"/>
      <c r="H2" s="5"/>
      <c r="I2" s="5"/>
      <c r="J2" s="5"/>
      <c r="K2" s="6"/>
      <c r="L2" s="5" t="s">
        <v>2</v>
      </c>
      <c r="M2" s="6"/>
    </row>
    <row r="3" spans="2:13" s="9" customFormat="1" ht="12" thickBot="1" x14ac:dyDescent="0.3">
      <c r="B3" s="8"/>
      <c r="C3" s="8"/>
      <c r="D3" s="8"/>
      <c r="E3" s="8"/>
      <c r="F3" s="8"/>
      <c r="G3" s="8"/>
      <c r="H3" s="8"/>
      <c r="I3" s="3"/>
    </row>
    <row r="4" spans="2:13" s="7" customFormat="1" ht="15.75" x14ac:dyDescent="0.25">
      <c r="B4" s="10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3" t="s">
        <v>9</v>
      </c>
      <c r="I4" s="14" t="s">
        <v>10</v>
      </c>
      <c r="J4" s="14"/>
      <c r="K4" s="15"/>
      <c r="L4" s="16" t="s">
        <v>11</v>
      </c>
      <c r="M4" s="17"/>
    </row>
    <row r="5" spans="2:13" s="7" customFormat="1" ht="32.25" thickBot="1" x14ac:dyDescent="0.3">
      <c r="B5" s="18"/>
      <c r="C5" s="19"/>
      <c r="D5" s="19"/>
      <c r="E5" s="19"/>
      <c r="F5" s="19"/>
      <c r="G5" s="20"/>
      <c r="H5" s="21"/>
      <c r="I5" s="22" t="s">
        <v>12</v>
      </c>
      <c r="J5" s="23" t="s">
        <v>13</v>
      </c>
      <c r="K5" s="24" t="s">
        <v>14</v>
      </c>
      <c r="L5" s="25" t="s">
        <v>15</v>
      </c>
      <c r="M5" s="26">
        <v>0.09</v>
      </c>
    </row>
    <row r="6" spans="2:13" s="7" customFormat="1" ht="15.75" x14ac:dyDescent="0.25">
      <c r="B6" s="27">
        <v>1</v>
      </c>
      <c r="C6" s="28" t="s">
        <v>16</v>
      </c>
      <c r="D6" s="28" t="s">
        <v>17</v>
      </c>
      <c r="E6" s="28" t="s">
        <v>18</v>
      </c>
      <c r="F6" s="28" t="s">
        <v>19</v>
      </c>
      <c r="G6" s="29" t="s">
        <v>20</v>
      </c>
      <c r="H6" s="30">
        <v>32000</v>
      </c>
      <c r="I6" s="31">
        <v>2240</v>
      </c>
      <c r="J6" s="32">
        <v>14.6</v>
      </c>
      <c r="K6" s="33">
        <v>370</v>
      </c>
      <c r="L6" s="30">
        <f>K6/I6*10000</f>
        <v>1651.7857142857142</v>
      </c>
      <c r="M6" s="34">
        <f>(100-J6)/91*L6</f>
        <v>1550.1373626373627</v>
      </c>
    </row>
    <row r="7" spans="2:13" s="39" customFormat="1" ht="15.75" customHeight="1" x14ac:dyDescent="0.25">
      <c r="B7" s="27">
        <v>2</v>
      </c>
      <c r="C7" s="28" t="s">
        <v>21</v>
      </c>
      <c r="D7" s="28" t="s">
        <v>22</v>
      </c>
      <c r="E7" s="28" t="s">
        <v>23</v>
      </c>
      <c r="F7" s="28" t="s">
        <v>19</v>
      </c>
      <c r="G7" s="29" t="s">
        <v>24</v>
      </c>
      <c r="H7" s="35">
        <v>38500</v>
      </c>
      <c r="I7" s="36">
        <v>2240</v>
      </c>
      <c r="J7" s="28">
        <v>10.6</v>
      </c>
      <c r="K7" s="37">
        <v>384</v>
      </c>
      <c r="L7" s="35">
        <f t="shared" ref="L7:L9" si="0">K7/I7*10000</f>
        <v>1714.2857142857142</v>
      </c>
      <c r="M7" s="38">
        <f t="shared" ref="M7:M9" si="1">(100-J7)/91*L7</f>
        <v>1684.14442700157</v>
      </c>
    </row>
    <row r="8" spans="2:13" s="7" customFormat="1" ht="15.75" x14ac:dyDescent="0.25">
      <c r="B8" s="40">
        <v>3</v>
      </c>
      <c r="C8" s="41" t="s">
        <v>25</v>
      </c>
      <c r="D8" s="41" t="s">
        <v>26</v>
      </c>
      <c r="E8" s="42" t="s">
        <v>27</v>
      </c>
      <c r="F8" s="42" t="s">
        <v>19</v>
      </c>
      <c r="G8" s="43" t="s">
        <v>28</v>
      </c>
      <c r="H8" s="44">
        <v>26500</v>
      </c>
      <c r="I8" s="45">
        <v>2240</v>
      </c>
      <c r="J8" s="42">
        <v>10.5</v>
      </c>
      <c r="K8" s="46">
        <v>398</v>
      </c>
      <c r="L8" s="35">
        <f t="shared" si="0"/>
        <v>1776.7857142857144</v>
      </c>
      <c r="M8" s="38">
        <f t="shared" si="1"/>
        <v>1747.4980376766091</v>
      </c>
    </row>
    <row r="9" spans="2:13" s="7" customFormat="1" ht="16.5" thickBot="1" x14ac:dyDescent="0.3">
      <c r="B9" s="47">
        <v>4</v>
      </c>
      <c r="C9" s="48"/>
      <c r="D9" s="48"/>
      <c r="E9" s="49" t="s">
        <v>29</v>
      </c>
      <c r="F9" s="49" t="s">
        <v>19</v>
      </c>
      <c r="G9" s="50" t="s">
        <v>28</v>
      </c>
      <c r="H9" s="51">
        <v>32500</v>
      </c>
      <c r="I9" s="52">
        <v>2240</v>
      </c>
      <c r="J9" s="49">
        <v>6.9</v>
      </c>
      <c r="K9" s="53">
        <v>312</v>
      </c>
      <c r="L9" s="54">
        <f t="shared" si="0"/>
        <v>1392.8571428571429</v>
      </c>
      <c r="M9" s="55">
        <f t="shared" si="1"/>
        <v>1425</v>
      </c>
    </row>
    <row r="10" spans="2:13" s="64" customFormat="1" ht="16.5" thickBot="1" x14ac:dyDescent="0.3">
      <c r="B10" s="56" t="s">
        <v>30</v>
      </c>
      <c r="C10" s="57"/>
      <c r="D10" s="57"/>
      <c r="E10" s="57"/>
      <c r="F10" s="57"/>
      <c r="G10" s="58"/>
      <c r="H10" s="59"/>
      <c r="I10" s="60"/>
      <c r="J10" s="61">
        <f t="shared" ref="J10:L10" si="2">AVERAGE(J6:J9)</f>
        <v>10.65</v>
      </c>
      <c r="K10" s="62"/>
      <c r="L10" s="63">
        <f t="shared" si="2"/>
        <v>1633.9285714285716</v>
      </c>
      <c r="M10" s="62">
        <f>AVERAGE(M6:M9)</f>
        <v>1601.6949568288853</v>
      </c>
    </row>
    <row r="12" spans="2:13" s="69" customFormat="1" ht="18.75" x14ac:dyDescent="0.25">
      <c r="B12" s="65" t="s">
        <v>31</v>
      </c>
      <c r="C12" s="65"/>
      <c r="D12" s="66" t="s">
        <v>32</v>
      </c>
      <c r="E12" s="67"/>
      <c r="F12" s="67"/>
      <c r="G12" s="67"/>
      <c r="H12" s="67"/>
      <c r="I12" s="68"/>
      <c r="J12" s="67"/>
    </row>
    <row r="13" spans="2:13" s="69" customFormat="1" ht="18.75" x14ac:dyDescent="0.25">
      <c r="B13" s="65" t="s">
        <v>33</v>
      </c>
      <c r="C13" s="65"/>
      <c r="D13" s="66" t="s">
        <v>34</v>
      </c>
      <c r="E13" s="67"/>
      <c r="F13" s="67"/>
      <c r="G13" s="67"/>
      <c r="H13" s="67"/>
      <c r="I13" s="68"/>
      <c r="J13" s="67"/>
    </row>
    <row r="14" spans="2:13" s="69" customFormat="1" ht="18.75" x14ac:dyDescent="0.25">
      <c r="B14" s="70" t="s">
        <v>35</v>
      </c>
      <c r="C14" s="70"/>
      <c r="D14" s="66" t="s">
        <v>34</v>
      </c>
      <c r="E14" s="71" t="s">
        <v>36</v>
      </c>
      <c r="F14" s="71"/>
      <c r="G14" s="71" t="s">
        <v>37</v>
      </c>
      <c r="H14" s="71"/>
      <c r="I14" s="72" t="s">
        <v>38</v>
      </c>
      <c r="J14" s="72"/>
    </row>
    <row r="15" spans="2:13" s="69" customFormat="1" ht="18.75" x14ac:dyDescent="0.25">
      <c r="B15" s="65"/>
      <c r="C15" s="65"/>
      <c r="D15" s="73" t="s">
        <v>39</v>
      </c>
      <c r="E15" s="74" t="s">
        <v>40</v>
      </c>
      <c r="F15" s="74"/>
      <c r="G15" s="74" t="s">
        <v>41</v>
      </c>
      <c r="H15" s="74"/>
      <c r="I15" s="75" t="s">
        <v>42</v>
      </c>
      <c r="J15" s="75"/>
    </row>
    <row r="16" spans="2:13" s="69" customFormat="1" ht="18.75" x14ac:dyDescent="0.25">
      <c r="B16" s="70" t="s">
        <v>8</v>
      </c>
      <c r="C16" s="70"/>
      <c r="D16" s="73" t="s">
        <v>43</v>
      </c>
      <c r="E16" s="74" t="s">
        <v>44</v>
      </c>
      <c r="F16" s="74"/>
      <c r="G16" s="74" t="s">
        <v>45</v>
      </c>
      <c r="H16" s="74"/>
      <c r="I16" s="75" t="s">
        <v>46</v>
      </c>
      <c r="J16" s="75"/>
    </row>
    <row r="17" spans="2:10" s="69" customFormat="1" ht="18.75" x14ac:dyDescent="0.25">
      <c r="B17" s="65"/>
      <c r="C17" s="65"/>
      <c r="D17" s="73" t="s">
        <v>47</v>
      </c>
      <c r="E17" s="74" t="s">
        <v>48</v>
      </c>
      <c r="F17" s="74"/>
      <c r="G17" s="71" t="s">
        <v>49</v>
      </c>
      <c r="H17" s="71"/>
      <c r="I17" s="72" t="s">
        <v>50</v>
      </c>
      <c r="J17" s="72"/>
    </row>
    <row r="18" spans="2:10" ht="18.75" x14ac:dyDescent="0.25">
      <c r="B18" s="76" t="s">
        <v>51</v>
      </c>
      <c r="C18" s="76"/>
      <c r="D18" s="73" t="s">
        <v>52</v>
      </c>
      <c r="E18" s="67"/>
      <c r="F18" s="67"/>
      <c r="G18" s="77"/>
      <c r="H18" s="77"/>
      <c r="I18" s="68"/>
      <c r="J18" s="67"/>
    </row>
    <row r="19" spans="2:10" ht="18.75" x14ac:dyDescent="0.25">
      <c r="B19" s="67"/>
      <c r="C19" s="67"/>
      <c r="D19" s="77"/>
      <c r="E19" s="67"/>
      <c r="F19" s="67"/>
      <c r="G19" s="77"/>
      <c r="H19" s="77"/>
      <c r="I19" s="68"/>
      <c r="J19" s="67"/>
    </row>
  </sheetData>
  <mergeCells count="32">
    <mergeCell ref="B18:C18"/>
    <mergeCell ref="B16:C17"/>
    <mergeCell ref="E16:F16"/>
    <mergeCell ref="G16:H16"/>
    <mergeCell ref="I16:J16"/>
    <mergeCell ref="E17:F17"/>
    <mergeCell ref="G17:H17"/>
    <mergeCell ref="I17:J17"/>
    <mergeCell ref="B13:C13"/>
    <mergeCell ref="B14:C15"/>
    <mergeCell ref="E14:F14"/>
    <mergeCell ref="G14:H14"/>
    <mergeCell ref="I14:J14"/>
    <mergeCell ref="E15:F15"/>
    <mergeCell ref="G15:H15"/>
    <mergeCell ref="I15:J15"/>
    <mergeCell ref="I4:K4"/>
    <mergeCell ref="L4:M4"/>
    <mergeCell ref="C8:C9"/>
    <mergeCell ref="D8:D9"/>
    <mergeCell ref="B10:G10"/>
    <mergeCell ref="B12:C12"/>
    <mergeCell ref="B2:D2"/>
    <mergeCell ref="E2:K2"/>
    <mergeCell ref="L2:M2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2023-12-07T13:36:26Z</dcterms:modified>
</cp:coreProperties>
</file>