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M65" i="1" l="1"/>
  <c r="AH65" i="1"/>
  <c r="AB65" i="1"/>
  <c r="V65" i="1"/>
  <c r="K65" i="1"/>
  <c r="J65" i="1"/>
  <c r="I65" i="1"/>
  <c r="H65" i="1"/>
  <c r="F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65" i="1" s="1"/>
  <c r="G8" i="1"/>
  <c r="G7" i="1"/>
  <c r="G6" i="1"/>
  <c r="G5" i="1"/>
</calcChain>
</file>

<file path=xl/sharedStrings.xml><?xml version="1.0" encoding="utf-8"?>
<sst xmlns="http://schemas.openxmlformats.org/spreadsheetml/2006/main" count="504" uniqueCount="101">
  <si>
    <t>MO kukuruza</t>
  </si>
  <si>
    <t>zrno</t>
  </si>
  <si>
    <t>Dubica, Draksenić - Mlin Jelena</t>
  </si>
  <si>
    <t>2023.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</si>
  <si>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</si>
  <si>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</si>
  <si>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</si>
  <si>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</si>
  <si>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</si>
  <si>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</si>
  <si>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</si>
  <si>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</si>
  <si>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</si>
  <si>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</si>
  <si>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</si>
  <si>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broj biljaka 13.06.</t>
  </si>
  <si>
    <t>vlaga %</t>
  </si>
  <si>
    <t>prinos sirovo</t>
  </si>
  <si>
    <t>prinos 14%</t>
  </si>
  <si>
    <t>rang</t>
  </si>
  <si>
    <t>institut / GZ</t>
  </si>
  <si>
    <t>broj hibrida</t>
  </si>
  <si>
    <t>vlaga (%)</t>
  </si>
  <si>
    <t>prinos - 14%</t>
  </si>
  <si>
    <t>GZ</t>
  </si>
  <si>
    <t>prinos (14%)</t>
  </si>
  <si>
    <t>ZP</t>
  </si>
  <si>
    <t>instituti</t>
  </si>
  <si>
    <t>Syngenta</t>
  </si>
  <si>
    <t>Bilbao</t>
  </si>
  <si>
    <t>KWS</t>
  </si>
  <si>
    <t>Adonisio</t>
  </si>
  <si>
    <t>Hypolito</t>
  </si>
  <si>
    <t>BC</t>
  </si>
  <si>
    <t>Majstor</t>
  </si>
  <si>
    <t>predusjev</t>
  </si>
  <si>
    <t>pšenica</t>
  </si>
  <si>
    <t>Infinite</t>
  </si>
  <si>
    <t>Fito</t>
  </si>
  <si>
    <t>Hatay</t>
  </si>
  <si>
    <t>sjetva</t>
  </si>
  <si>
    <t>10.05.</t>
  </si>
  <si>
    <t>RWA</t>
  </si>
  <si>
    <t>Andromeda</t>
  </si>
  <si>
    <t>Stine Seed</t>
  </si>
  <si>
    <t>Agram</t>
  </si>
  <si>
    <t>đubrenje</t>
  </si>
  <si>
    <t>jesen '22</t>
  </si>
  <si>
    <t xml:space="preserve">zaorano </t>
  </si>
  <si>
    <t>NPK (6-24-12)</t>
  </si>
  <si>
    <t>460 kg/ha</t>
  </si>
  <si>
    <t>Saatbau</t>
  </si>
  <si>
    <t>Carioca</t>
  </si>
  <si>
    <t>Kahsmir</t>
  </si>
  <si>
    <t>UREA (46%)</t>
  </si>
  <si>
    <t>720 kg/ha</t>
  </si>
  <si>
    <t>Lidea</t>
  </si>
  <si>
    <t>Mylady</t>
  </si>
  <si>
    <t>OS</t>
  </si>
  <si>
    <t>Filigran</t>
  </si>
  <si>
    <t>Livorno</t>
  </si>
  <si>
    <t>13.04.</t>
  </si>
  <si>
    <t>predsjetveno</t>
  </si>
  <si>
    <t>135 kg/ha</t>
  </si>
  <si>
    <t>Toskano</t>
  </si>
  <si>
    <t>BL</t>
  </si>
  <si>
    <t>BL 43</t>
  </si>
  <si>
    <t>7/8 list</t>
  </si>
  <si>
    <t>prihrana, kultiviranje</t>
  </si>
  <si>
    <t>AN (34%)</t>
  </si>
  <si>
    <t>280 kg/ha</t>
  </si>
  <si>
    <t>Atlas</t>
  </si>
  <si>
    <t>Persic</t>
  </si>
  <si>
    <t>NS</t>
  </si>
  <si>
    <t>zaštita</t>
  </si>
  <si>
    <t>22.05.</t>
  </si>
  <si>
    <t>osnovno - 2/3 list</t>
  </si>
  <si>
    <t>Lumax</t>
  </si>
  <si>
    <t>3,5l/ha</t>
  </si>
  <si>
    <t>Lerma</t>
  </si>
  <si>
    <t>Agrodimark</t>
  </si>
  <si>
    <t>0,3 l/ha</t>
  </si>
  <si>
    <t>Advisio</t>
  </si>
  <si>
    <t>Abanto</t>
  </si>
  <si>
    <t>žetva</t>
  </si>
  <si>
    <t>12.10.</t>
  </si>
  <si>
    <t>Golden West</t>
  </si>
  <si>
    <t>Katedral</t>
  </si>
  <si>
    <t>Anakin</t>
  </si>
  <si>
    <t>Donjuan</t>
  </si>
  <si>
    <t>Tweetor</t>
  </si>
  <si>
    <t>Inteligens</t>
  </si>
  <si>
    <t>Minerva</t>
  </si>
  <si>
    <t>Calderon</t>
  </si>
  <si>
    <t>Incantio</t>
  </si>
  <si>
    <t>Gloriett</t>
  </si>
  <si>
    <t>Arsantto</t>
  </si>
  <si>
    <t>Tomasov</t>
  </si>
  <si>
    <t>Semper</t>
  </si>
  <si>
    <t>Kulak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</si>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</sst>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165" fontId="1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65" fontId="1" fillId="0" borderId="46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" fontId="1" fillId="0" borderId="48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64" fontId="1" fillId="0" borderId="49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164" fontId="4" fillId="0" borderId="55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/>
    </xf>
    <xf numFmtId="3" fontId="3" fillId="0" borderId="5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4" fillId="0" borderId="59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3" fontId="4" fillId="0" borderId="60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1" fontId="1" fillId="0" borderId="61" xfId="0" applyNumberFormat="1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3" fontId="3" fillId="0" borderId="63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55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64" fontId="4" fillId="0" borderId="5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3" fontId="2" fillId="0" borderId="61" xfId="0" applyNumberFormat="1" applyFont="1" applyFill="1" applyBorder="1" applyAlignment="1">
      <alignment horizontal="center" vertical="center"/>
    </xf>
    <xf numFmtId="164" fontId="2" fillId="0" borderId="61" xfId="0" applyNumberFormat="1" applyFont="1" applyFill="1" applyBorder="1" applyAlignment="1">
      <alignment horizontal="center" vertical="center"/>
    </xf>
    <xf numFmtId="3" fontId="2" fillId="0" borderId="6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52" xfId="0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66"/>
  <sheetViews>
    <sheetView tabSelected="1" workbookViewId="0">
      <selection activeCell="O27" sqref="O27"/>
    </sheetView>
  </sheetViews>
  <sheetFormatPr defaultColWidth="9.7109375" defaultRowHeight="18.75" x14ac:dyDescent="0.25"/>
  <cols>
    <col min="1" max="1" width="1" style="46" customWidth="1"/>
    <col min="2" max="2" width="9.7109375" style="46" customWidth="1"/>
    <col min="3" max="3" width="16.7109375" style="46" bestFit="1" customWidth="1"/>
    <col min="4" max="4" width="13.7109375" style="46" customWidth="1"/>
    <col min="5" max="6" width="9.7109375" style="46" customWidth="1"/>
    <col min="7" max="7" width="15" style="196" customWidth="1"/>
    <col min="8" max="8" width="15.28515625" style="46" customWidth="1"/>
    <col min="9" max="9" width="9.7109375" style="46" customWidth="1"/>
    <col min="10" max="10" width="13.28515625" style="46" bestFit="1" customWidth="1"/>
    <col min="11" max="11" width="13.7109375" style="46" customWidth="1"/>
    <col min="12" max="12" width="5.7109375" style="46" customWidth="1"/>
    <col min="13" max="13" width="7.7109375" style="46" customWidth="1"/>
    <col min="14" max="14" width="19.140625" style="46" customWidth="1"/>
    <col min="15" max="16" width="9.7109375" style="46" customWidth="1"/>
    <col min="17" max="17" width="13.7109375" style="46" customWidth="1"/>
    <col min="18" max="18" width="5.7109375" style="46" customWidth="1"/>
    <col min="19" max="19" width="9.7109375" style="46" customWidth="1"/>
    <col min="20" max="20" width="17" style="46" customWidth="1"/>
    <col min="21" max="21" width="15.7109375" style="46" bestFit="1" customWidth="1"/>
    <col min="22" max="22" width="13.7109375" style="46" customWidth="1"/>
    <col min="23" max="23" width="5.7109375" style="46" customWidth="1"/>
    <col min="24" max="25" width="9.7109375" style="46" customWidth="1"/>
    <col min="26" max="26" width="17" style="46" customWidth="1"/>
    <col min="27" max="27" width="15.7109375" style="46" bestFit="1" customWidth="1"/>
    <col min="28" max="28" width="13.7109375" style="46" customWidth="1"/>
    <col min="29" max="29" width="5.7109375" style="46" customWidth="1"/>
    <col min="30" max="30" width="9.7109375" style="46" customWidth="1"/>
    <col min="31" max="31" width="17" style="46" customWidth="1"/>
    <col min="32" max="32" width="15.7109375" style="46" bestFit="1" customWidth="1"/>
    <col min="33" max="33" width="9.7109375" style="46" customWidth="1"/>
    <col min="34" max="34" width="13.7109375" style="46" customWidth="1"/>
    <col min="35" max="35" width="5.7109375" style="46" customWidth="1"/>
    <col min="36" max="36" width="16.140625" style="46" customWidth="1"/>
    <col min="37" max="37" width="9.7109375" style="46" customWidth="1"/>
    <col min="38" max="38" width="15.7109375" style="46" customWidth="1"/>
    <col min="39" max="39" width="13.7109375" style="46" customWidth="1"/>
    <col min="40" max="40" width="9.7109375" style="46" customWidth="1"/>
    <col min="41" max="41" width="15" style="116" customWidth="1"/>
    <col min="42" max="42" width="14.28515625" style="46" customWidth="1"/>
    <col min="43" max="43" width="26" style="46" customWidth="1"/>
    <col min="44" max="44" width="17.140625" style="46" customWidth="1"/>
    <col min="45" max="45" width="12.85546875" style="78" customWidth="1"/>
    <col min="46" max="46" width="9.7109375" style="46" customWidth="1"/>
    <col min="47" max="16384" width="9.7109375" style="46"/>
  </cols>
  <sheetData>
    <row r="1" spans="2:45" s="1" customFormat="1" ht="19.5" thickBot="1" x14ac:dyDescent="0.3">
      <c r="G1" s="2"/>
      <c r="AO1" s="3"/>
      <c r="AS1" s="4"/>
    </row>
    <row r="2" spans="2:45" s="1" customFormat="1" ht="19.5" thickBot="1" x14ac:dyDescent="0.3">
      <c r="B2" s="5" t="s">
        <v>0</v>
      </c>
      <c r="C2" s="6"/>
      <c r="D2" s="7"/>
      <c r="E2" s="8" t="s">
        <v>1</v>
      </c>
      <c r="F2" s="5" t="s">
        <v>2</v>
      </c>
      <c r="G2" s="6"/>
      <c r="H2" s="6"/>
      <c r="I2" s="6"/>
      <c r="J2" s="7"/>
      <c r="K2" s="9" t="s">
        <v>3</v>
      </c>
      <c r="M2" s="5" t="s">
        <v>4</v>
      </c>
      <c r="N2" s="6"/>
      <c r="O2" s="6"/>
      <c r="P2" s="6"/>
      <c r="Q2" s="7"/>
      <c r="S2" s="5" t="s">
        <v>5</v>
      </c>
      <c r="T2" s="6"/>
      <c r="U2" s="6"/>
      <c r="V2" s="7"/>
      <c r="X2" s="5" t="s">
        <v>6</v>
      </c>
      <c r="Y2" s="6"/>
      <c r="Z2" s="6"/>
      <c r="AA2" s="6"/>
      <c r="AB2" s="7"/>
      <c r="AD2" s="5" t="s">
        <v>7</v>
      </c>
      <c r="AE2" s="6"/>
      <c r="AF2" s="6"/>
      <c r="AG2" s="6"/>
      <c r="AH2" s="7"/>
      <c r="AJ2" s="5" t="s">
        <v>8</v>
      </c>
      <c r="AK2" s="6"/>
      <c r="AL2" s="6"/>
      <c r="AM2" s="7"/>
      <c r="AO2" s="3"/>
      <c r="AS2" s="4"/>
    </row>
    <row r="3" spans="2:45" s="1" customFormat="1" ht="19.5" thickBot="1" x14ac:dyDescent="0.3">
      <c r="C3" s="10"/>
      <c r="D3" s="11"/>
      <c r="E3" s="12"/>
      <c r="F3" s="11"/>
      <c r="G3" s="13"/>
      <c r="H3" s="11"/>
      <c r="I3" s="11"/>
      <c r="J3" s="11"/>
      <c r="K3" s="12"/>
      <c r="M3" s="14"/>
      <c r="N3" s="14"/>
      <c r="O3" s="14"/>
      <c r="P3" s="15"/>
      <c r="Q3" s="14"/>
      <c r="S3" s="14"/>
      <c r="T3" s="14"/>
      <c r="U3" s="14"/>
      <c r="V3" s="14"/>
      <c r="X3" s="14"/>
      <c r="Y3" s="14"/>
      <c r="Z3" s="14"/>
      <c r="AA3" s="14"/>
      <c r="AB3" s="14"/>
      <c r="AD3" s="14"/>
      <c r="AE3" s="14"/>
      <c r="AF3" s="14"/>
      <c r="AG3" s="14"/>
      <c r="AH3" s="14"/>
      <c r="AJ3" s="14"/>
      <c r="AK3" s="14"/>
      <c r="AL3" s="14"/>
      <c r="AM3" s="16"/>
      <c r="AO3" s="3"/>
      <c r="AS3" s="4"/>
    </row>
    <row r="4" spans="2:45" s="24" customFormat="1" ht="57" thickBot="1" x14ac:dyDescent="0.3">
      <c r="B4" s="17" t="s">
        <v>9</v>
      </c>
      <c r="C4" s="18" t="s">
        <v>10</v>
      </c>
      <c r="D4" s="18" t="s">
        <v>11</v>
      </c>
      <c r="E4" s="19" t="s">
        <v>12</v>
      </c>
      <c r="F4" s="20" t="s">
        <v>13</v>
      </c>
      <c r="G4" s="21" t="s">
        <v>14</v>
      </c>
      <c r="H4" s="21" t="s">
        <v>15</v>
      </c>
      <c r="I4" s="21" t="s">
        <v>16</v>
      </c>
      <c r="J4" s="22" t="s">
        <v>17</v>
      </c>
      <c r="K4" s="23" t="s">
        <v>18</v>
      </c>
      <c r="M4" s="25" t="s">
        <v>19</v>
      </c>
      <c r="N4" s="26" t="s">
        <v>20</v>
      </c>
      <c r="O4" s="26" t="s">
        <v>21</v>
      </c>
      <c r="P4" s="27" t="s">
        <v>22</v>
      </c>
      <c r="Q4" s="28" t="s">
        <v>23</v>
      </c>
      <c r="S4" s="29" t="s">
        <v>19</v>
      </c>
      <c r="T4" s="30" t="s">
        <v>10</v>
      </c>
      <c r="U4" s="31" t="s">
        <v>11</v>
      </c>
      <c r="V4" s="32" t="s">
        <v>18</v>
      </c>
      <c r="X4" s="29" t="s">
        <v>24</v>
      </c>
      <c r="Y4" s="30" t="s">
        <v>19</v>
      </c>
      <c r="Z4" s="30" t="s">
        <v>10</v>
      </c>
      <c r="AA4" s="31" t="s">
        <v>11</v>
      </c>
      <c r="AB4" s="32" t="s">
        <v>18</v>
      </c>
      <c r="AD4" s="29" t="s">
        <v>19</v>
      </c>
      <c r="AE4" s="30" t="s">
        <v>10</v>
      </c>
      <c r="AF4" s="30" t="s">
        <v>11</v>
      </c>
      <c r="AG4" s="31" t="s">
        <v>24</v>
      </c>
      <c r="AH4" s="33" t="s">
        <v>22</v>
      </c>
      <c r="AJ4" s="29" t="s">
        <v>10</v>
      </c>
      <c r="AK4" s="30" t="s">
        <v>19</v>
      </c>
      <c r="AL4" s="31" t="s">
        <v>11</v>
      </c>
      <c r="AM4" s="34" t="s">
        <v>25</v>
      </c>
      <c r="AO4" s="35"/>
      <c r="AS4" s="36"/>
    </row>
    <row r="5" spans="2:45" ht="19.5" thickBot="1" x14ac:dyDescent="0.3">
      <c r="B5" s="37">
        <v>1</v>
      </c>
      <c r="C5" s="38" t="s">
        <v>26</v>
      </c>
      <c r="D5" s="39">
        <v>388</v>
      </c>
      <c r="E5" s="40">
        <v>300</v>
      </c>
      <c r="F5" s="41">
        <v>19.399999999999999</v>
      </c>
      <c r="G5" s="42">
        <f>100/(0.7*F5)*10000</f>
        <v>73637.702503681896</v>
      </c>
      <c r="H5" s="43">
        <v>65000</v>
      </c>
      <c r="I5" s="41">
        <v>18.399999999999999</v>
      </c>
      <c r="J5" s="44">
        <v>11499.118165784832</v>
      </c>
      <c r="K5" s="45">
        <v>10910.791189860956</v>
      </c>
      <c r="M5" s="47" t="s">
        <v>27</v>
      </c>
      <c r="N5" s="48"/>
      <c r="O5" s="48"/>
      <c r="P5" s="48"/>
      <c r="Q5" s="49"/>
      <c r="S5" s="50">
        <v>1</v>
      </c>
      <c r="T5" s="38" t="s">
        <v>28</v>
      </c>
      <c r="U5" s="51" t="s">
        <v>29</v>
      </c>
      <c r="V5" s="45">
        <v>14946.556745006357</v>
      </c>
      <c r="X5" s="52">
        <v>300</v>
      </c>
      <c r="Y5" s="38">
        <v>1</v>
      </c>
      <c r="Z5" s="38" t="s">
        <v>30</v>
      </c>
      <c r="AA5" s="51" t="s">
        <v>31</v>
      </c>
      <c r="AB5" s="45">
        <v>13620.647225298389</v>
      </c>
      <c r="AD5" s="50">
        <v>1</v>
      </c>
      <c r="AE5" s="38" t="s">
        <v>30</v>
      </c>
      <c r="AF5" s="38" t="s">
        <v>32</v>
      </c>
      <c r="AG5" s="53">
        <v>370</v>
      </c>
      <c r="AH5" s="54">
        <v>14.5</v>
      </c>
      <c r="AJ5" s="52" t="s">
        <v>33</v>
      </c>
      <c r="AK5" s="38">
        <v>1</v>
      </c>
      <c r="AL5" s="40" t="s">
        <v>34</v>
      </c>
      <c r="AM5" s="55">
        <v>12219.064025265576</v>
      </c>
      <c r="AO5" s="56" t="s">
        <v>35</v>
      </c>
      <c r="AP5" s="57" t="s">
        <v>36</v>
      </c>
      <c r="AQ5" s="1"/>
      <c r="AR5" s="1"/>
      <c r="AS5" s="36"/>
    </row>
    <row r="6" spans="2:45" x14ac:dyDescent="0.25">
      <c r="B6" s="58">
        <v>2</v>
      </c>
      <c r="C6" s="59" t="s">
        <v>28</v>
      </c>
      <c r="D6" s="60" t="s">
        <v>37</v>
      </c>
      <c r="E6" s="61">
        <v>390</v>
      </c>
      <c r="F6" s="62">
        <v>18.3</v>
      </c>
      <c r="G6" s="63">
        <f t="shared" ref="G6:G64" si="0">100/(0.7*F6)*10000</f>
        <v>78064.012490241992</v>
      </c>
      <c r="H6" s="64">
        <v>61000</v>
      </c>
      <c r="I6" s="62">
        <v>15.5</v>
      </c>
      <c r="J6" s="65">
        <v>12028.218694885361</v>
      </c>
      <c r="K6" s="55">
        <v>11818.424182765268</v>
      </c>
      <c r="M6" s="66">
        <v>1</v>
      </c>
      <c r="N6" s="38" t="s">
        <v>28</v>
      </c>
      <c r="O6" s="38">
        <v>5</v>
      </c>
      <c r="P6" s="67">
        <v>18.8</v>
      </c>
      <c r="Q6" s="68">
        <v>13509</v>
      </c>
      <c r="S6" s="69">
        <v>2</v>
      </c>
      <c r="T6" s="59" t="s">
        <v>38</v>
      </c>
      <c r="U6" s="70" t="s">
        <v>39</v>
      </c>
      <c r="V6" s="71">
        <v>14535.621220315648</v>
      </c>
      <c r="X6" s="72"/>
      <c r="Y6" s="59">
        <v>2</v>
      </c>
      <c r="Z6" s="59" t="s">
        <v>30</v>
      </c>
      <c r="AA6" s="73" t="s">
        <v>32</v>
      </c>
      <c r="AB6" s="71">
        <v>13220.745662606128</v>
      </c>
      <c r="AD6" s="69">
        <v>2</v>
      </c>
      <c r="AE6" s="59" t="s">
        <v>33</v>
      </c>
      <c r="AF6" s="60">
        <v>323</v>
      </c>
      <c r="AG6" s="73">
        <v>330</v>
      </c>
      <c r="AH6" s="74">
        <v>14.7</v>
      </c>
      <c r="AJ6" s="72"/>
      <c r="AK6" s="59">
        <v>2</v>
      </c>
      <c r="AL6" s="75">
        <v>415</v>
      </c>
      <c r="AM6" s="71">
        <v>12052.581928550922</v>
      </c>
      <c r="AO6" s="76" t="s">
        <v>40</v>
      </c>
      <c r="AP6" s="77" t="s">
        <v>41</v>
      </c>
    </row>
    <row r="7" spans="2:45" ht="19.5" thickBot="1" x14ac:dyDescent="0.3">
      <c r="B7" s="58">
        <v>3</v>
      </c>
      <c r="C7" s="59" t="s">
        <v>33</v>
      </c>
      <c r="D7" s="60">
        <v>323</v>
      </c>
      <c r="E7" s="61">
        <v>330</v>
      </c>
      <c r="F7" s="62">
        <v>17.3</v>
      </c>
      <c r="G7" s="63">
        <f t="shared" si="0"/>
        <v>82576.383154417854</v>
      </c>
      <c r="H7" s="64">
        <v>63000</v>
      </c>
      <c r="I7" s="62">
        <v>14.7</v>
      </c>
      <c r="J7" s="65">
        <v>10194.003527336861</v>
      </c>
      <c r="K7" s="55">
        <v>10111.029080021328</v>
      </c>
      <c r="M7" s="79">
        <v>2</v>
      </c>
      <c r="N7" s="59" t="s">
        <v>42</v>
      </c>
      <c r="O7" s="59">
        <v>3</v>
      </c>
      <c r="P7" s="80">
        <v>18.2</v>
      </c>
      <c r="Q7" s="81">
        <v>13297</v>
      </c>
      <c r="S7" s="69">
        <v>3</v>
      </c>
      <c r="T7" s="59" t="s">
        <v>28</v>
      </c>
      <c r="U7" s="70" t="s">
        <v>43</v>
      </c>
      <c r="V7" s="71">
        <v>14401.296091218572</v>
      </c>
      <c r="X7" s="72"/>
      <c r="Y7" s="59">
        <v>3</v>
      </c>
      <c r="Z7" s="59" t="s">
        <v>44</v>
      </c>
      <c r="AA7" s="73">
        <v>23535</v>
      </c>
      <c r="AB7" s="71">
        <v>13073.704934170049</v>
      </c>
      <c r="AD7" s="82">
        <v>3</v>
      </c>
      <c r="AE7" s="83" t="s">
        <v>33</v>
      </c>
      <c r="AF7" s="84" t="s">
        <v>45</v>
      </c>
      <c r="AG7" s="85">
        <v>390</v>
      </c>
      <c r="AH7" s="86">
        <v>14.9</v>
      </c>
      <c r="AJ7" s="72"/>
      <c r="AK7" s="59">
        <v>3</v>
      </c>
      <c r="AL7" s="75" t="s">
        <v>45</v>
      </c>
      <c r="AM7" s="71">
        <v>10890.119355235633</v>
      </c>
      <c r="AO7" s="87" t="s">
        <v>46</v>
      </c>
      <c r="AP7" s="88" t="s">
        <v>47</v>
      </c>
      <c r="AQ7" s="89" t="s">
        <v>48</v>
      </c>
      <c r="AR7" s="57" t="s">
        <v>49</v>
      </c>
      <c r="AS7" s="90" t="s">
        <v>50</v>
      </c>
    </row>
    <row r="8" spans="2:45" x14ac:dyDescent="0.25">
      <c r="B8" s="58">
        <v>4</v>
      </c>
      <c r="C8" s="59" t="s">
        <v>33</v>
      </c>
      <c r="D8" s="60" t="s">
        <v>45</v>
      </c>
      <c r="E8" s="61">
        <v>390</v>
      </c>
      <c r="F8" s="62">
        <v>17.3</v>
      </c>
      <c r="G8" s="63">
        <f t="shared" si="0"/>
        <v>82576.383154417854</v>
      </c>
      <c r="H8" s="64">
        <v>70000</v>
      </c>
      <c r="I8" s="62">
        <v>14.9</v>
      </c>
      <c r="J8" s="65">
        <v>11005.291005291005</v>
      </c>
      <c r="K8" s="55">
        <v>10890.119355235633</v>
      </c>
      <c r="M8" s="79">
        <v>3</v>
      </c>
      <c r="N8" s="59" t="s">
        <v>51</v>
      </c>
      <c r="O8" s="59">
        <v>2</v>
      </c>
      <c r="P8" s="80">
        <v>17.899999999999999</v>
      </c>
      <c r="Q8" s="81">
        <v>13233</v>
      </c>
      <c r="S8" s="69">
        <v>4</v>
      </c>
      <c r="T8" s="59" t="s">
        <v>28</v>
      </c>
      <c r="U8" s="70" t="s">
        <v>52</v>
      </c>
      <c r="V8" s="71">
        <v>14041.343669250646</v>
      </c>
      <c r="X8" s="72"/>
      <c r="Y8" s="59">
        <v>4</v>
      </c>
      <c r="Z8" s="59" t="s">
        <v>30</v>
      </c>
      <c r="AA8" s="73" t="s">
        <v>53</v>
      </c>
      <c r="AB8" s="71">
        <v>12861.202707393266</v>
      </c>
      <c r="AD8" s="50">
        <v>4</v>
      </c>
      <c r="AE8" s="38" t="s">
        <v>44</v>
      </c>
      <c r="AF8" s="38">
        <v>23535</v>
      </c>
      <c r="AG8" s="53">
        <v>350</v>
      </c>
      <c r="AH8" s="54">
        <v>15</v>
      </c>
      <c r="AJ8" s="72"/>
      <c r="AK8" s="59">
        <v>4</v>
      </c>
      <c r="AL8" s="75">
        <v>323</v>
      </c>
      <c r="AM8" s="71">
        <v>10111.029080021328</v>
      </c>
      <c r="AO8" s="87"/>
      <c r="AP8" s="91"/>
      <c r="AQ8" s="91"/>
      <c r="AR8" s="57" t="s">
        <v>54</v>
      </c>
      <c r="AS8" s="90" t="s">
        <v>55</v>
      </c>
    </row>
    <row r="9" spans="2:45" ht="19.5" thickBot="1" x14ac:dyDescent="0.3">
      <c r="B9" s="58">
        <v>5</v>
      </c>
      <c r="C9" s="59" t="s">
        <v>56</v>
      </c>
      <c r="D9" s="60" t="s">
        <v>57</v>
      </c>
      <c r="E9" s="61">
        <v>340</v>
      </c>
      <c r="F9" s="62">
        <v>18.3</v>
      </c>
      <c r="G9" s="63">
        <f t="shared" si="0"/>
        <v>78064.012490241992</v>
      </c>
      <c r="H9" s="64">
        <v>65000</v>
      </c>
      <c r="I9" s="62">
        <v>15.8</v>
      </c>
      <c r="J9" s="65">
        <v>11922.398589065255</v>
      </c>
      <c r="K9" s="55">
        <v>11672.860013945285</v>
      </c>
      <c r="M9" s="79">
        <v>4</v>
      </c>
      <c r="N9" s="59" t="s">
        <v>30</v>
      </c>
      <c r="O9" s="59">
        <v>8</v>
      </c>
      <c r="P9" s="80">
        <v>16.5</v>
      </c>
      <c r="Q9" s="81">
        <v>13211</v>
      </c>
      <c r="S9" s="82">
        <v>5</v>
      </c>
      <c r="T9" s="83" t="s">
        <v>58</v>
      </c>
      <c r="U9" s="85" t="s">
        <v>59</v>
      </c>
      <c r="V9" s="92">
        <v>14022.394487510766</v>
      </c>
      <c r="X9" s="72"/>
      <c r="Y9" s="59">
        <v>5</v>
      </c>
      <c r="Z9" s="59" t="s">
        <v>44</v>
      </c>
      <c r="AA9" s="70">
        <v>22635</v>
      </c>
      <c r="AB9" s="71">
        <v>12781.469176818013</v>
      </c>
      <c r="AD9" s="69">
        <v>5</v>
      </c>
      <c r="AE9" s="59" t="s">
        <v>38</v>
      </c>
      <c r="AF9" s="60" t="s">
        <v>60</v>
      </c>
      <c r="AG9" s="73">
        <v>300</v>
      </c>
      <c r="AH9" s="74">
        <v>15.3</v>
      </c>
      <c r="AJ9" s="93"/>
      <c r="AK9" s="94">
        <v>5</v>
      </c>
      <c r="AL9" s="95">
        <v>572</v>
      </c>
      <c r="AM9" s="96">
        <v>9724.6216315983729</v>
      </c>
      <c r="AO9" s="87"/>
      <c r="AP9" s="57" t="s">
        <v>61</v>
      </c>
      <c r="AQ9" s="57" t="s">
        <v>62</v>
      </c>
      <c r="AR9" s="57" t="s">
        <v>54</v>
      </c>
      <c r="AS9" s="90" t="s">
        <v>63</v>
      </c>
    </row>
    <row r="10" spans="2:45" ht="19.5" thickBot="1" x14ac:dyDescent="0.3">
      <c r="B10" s="58">
        <v>6</v>
      </c>
      <c r="C10" s="59" t="s">
        <v>38</v>
      </c>
      <c r="D10" s="60" t="s">
        <v>60</v>
      </c>
      <c r="E10" s="61">
        <v>300</v>
      </c>
      <c r="F10" s="62">
        <v>17.3</v>
      </c>
      <c r="G10" s="63">
        <f t="shared" si="0"/>
        <v>82576.383154417854</v>
      </c>
      <c r="H10" s="64">
        <v>75000</v>
      </c>
      <c r="I10" s="62">
        <v>15.3</v>
      </c>
      <c r="J10" s="65">
        <v>10723.104056437389</v>
      </c>
      <c r="K10" s="55">
        <v>10561.010623026126</v>
      </c>
      <c r="M10" s="79">
        <v>5</v>
      </c>
      <c r="N10" s="59" t="s">
        <v>38</v>
      </c>
      <c r="O10" s="59">
        <v>5</v>
      </c>
      <c r="P10" s="80">
        <v>20.2</v>
      </c>
      <c r="Q10" s="81">
        <v>12897</v>
      </c>
      <c r="S10" s="50">
        <v>6</v>
      </c>
      <c r="T10" s="38" t="s">
        <v>30</v>
      </c>
      <c r="U10" s="51" t="s">
        <v>64</v>
      </c>
      <c r="V10" s="45">
        <v>13856.035437430786</v>
      </c>
      <c r="X10" s="72"/>
      <c r="Y10" s="59">
        <v>6</v>
      </c>
      <c r="Z10" s="59" t="s">
        <v>44</v>
      </c>
      <c r="AA10" s="73">
        <v>24393</v>
      </c>
      <c r="AB10" s="71">
        <v>12728.600139452854</v>
      </c>
      <c r="AD10" s="69">
        <v>6</v>
      </c>
      <c r="AE10" s="59" t="s">
        <v>28</v>
      </c>
      <c r="AF10" s="60" t="s">
        <v>37</v>
      </c>
      <c r="AG10" s="73">
        <v>390</v>
      </c>
      <c r="AH10" s="74">
        <v>15.5</v>
      </c>
      <c r="AJ10" s="97" t="s">
        <v>65</v>
      </c>
      <c r="AK10" s="98">
        <v>1</v>
      </c>
      <c r="AL10" s="99" t="s">
        <v>66</v>
      </c>
      <c r="AM10" s="100">
        <v>10961.814527705999</v>
      </c>
      <c r="AO10" s="101"/>
      <c r="AP10" s="57" t="s">
        <v>67</v>
      </c>
      <c r="AQ10" s="57" t="s">
        <v>68</v>
      </c>
      <c r="AR10" s="57" t="s">
        <v>69</v>
      </c>
      <c r="AS10" s="90" t="s">
        <v>70</v>
      </c>
    </row>
    <row r="11" spans="2:45" x14ac:dyDescent="0.25">
      <c r="B11" s="58">
        <v>7</v>
      </c>
      <c r="C11" s="59" t="s">
        <v>38</v>
      </c>
      <c r="D11" s="60" t="s">
        <v>71</v>
      </c>
      <c r="E11" s="61">
        <v>350</v>
      </c>
      <c r="F11" s="62">
        <v>17.3</v>
      </c>
      <c r="G11" s="63">
        <f t="shared" si="0"/>
        <v>82576.383154417854</v>
      </c>
      <c r="H11" s="64">
        <v>73000</v>
      </c>
      <c r="I11" s="62">
        <v>19.2</v>
      </c>
      <c r="J11" s="65">
        <v>12733.6860670194</v>
      </c>
      <c r="K11" s="55">
        <v>11963.7422583159</v>
      </c>
      <c r="M11" s="79">
        <v>6</v>
      </c>
      <c r="N11" s="59" t="s">
        <v>56</v>
      </c>
      <c r="O11" s="59">
        <v>3</v>
      </c>
      <c r="P11" s="80">
        <v>17.5</v>
      </c>
      <c r="Q11" s="81">
        <v>12783</v>
      </c>
      <c r="S11" s="69">
        <v>7</v>
      </c>
      <c r="T11" s="59" t="s">
        <v>42</v>
      </c>
      <c r="U11" s="70" t="s">
        <v>72</v>
      </c>
      <c r="V11" s="71">
        <v>13856.035437430784</v>
      </c>
      <c r="X11" s="72"/>
      <c r="Y11" s="59">
        <v>7</v>
      </c>
      <c r="Z11" s="59" t="s">
        <v>73</v>
      </c>
      <c r="AA11" s="70">
        <v>3023</v>
      </c>
      <c r="AB11" s="71">
        <v>12041.548746975104</v>
      </c>
      <c r="AD11" s="69">
        <v>7</v>
      </c>
      <c r="AE11" s="59" t="s">
        <v>30</v>
      </c>
      <c r="AF11" s="60" t="s">
        <v>31</v>
      </c>
      <c r="AG11" s="73">
        <v>340</v>
      </c>
      <c r="AH11" s="74">
        <v>15.5</v>
      </c>
      <c r="AJ11" s="102" t="s">
        <v>38</v>
      </c>
      <c r="AK11" s="103">
        <v>1</v>
      </c>
      <c r="AL11" s="104" t="s">
        <v>39</v>
      </c>
      <c r="AM11" s="55">
        <v>14535.621220315648</v>
      </c>
      <c r="AO11" s="105" t="s">
        <v>74</v>
      </c>
      <c r="AP11" s="88" t="s">
        <v>75</v>
      </c>
      <c r="AQ11" s="88" t="s">
        <v>76</v>
      </c>
      <c r="AR11" s="77" t="s">
        <v>77</v>
      </c>
      <c r="AS11" s="106" t="s">
        <v>78</v>
      </c>
    </row>
    <row r="12" spans="2:45" x14ac:dyDescent="0.25">
      <c r="B12" s="58">
        <v>8</v>
      </c>
      <c r="C12" s="59" t="s">
        <v>73</v>
      </c>
      <c r="D12" s="60">
        <v>3023</v>
      </c>
      <c r="E12" s="61">
        <v>300</v>
      </c>
      <c r="F12" s="62">
        <v>18.3</v>
      </c>
      <c r="G12" s="63">
        <f t="shared" si="0"/>
        <v>78064.012490241992</v>
      </c>
      <c r="H12" s="64">
        <v>67000</v>
      </c>
      <c r="I12" s="62">
        <v>17.3</v>
      </c>
      <c r="J12" s="65">
        <v>12522.045855379189</v>
      </c>
      <c r="K12" s="55">
        <v>12041.548746975104</v>
      </c>
      <c r="M12" s="79">
        <v>7</v>
      </c>
      <c r="N12" s="59" t="s">
        <v>44</v>
      </c>
      <c r="O12" s="59">
        <v>8</v>
      </c>
      <c r="P12" s="80">
        <v>17.7</v>
      </c>
      <c r="Q12" s="81">
        <v>12391</v>
      </c>
      <c r="S12" s="69">
        <v>8</v>
      </c>
      <c r="T12" s="59" t="s">
        <v>38</v>
      </c>
      <c r="U12" s="73" t="s">
        <v>79</v>
      </c>
      <c r="V12" s="71">
        <v>13847.791312907591</v>
      </c>
      <c r="X12" s="72"/>
      <c r="Y12" s="59">
        <v>8</v>
      </c>
      <c r="Z12" s="59" t="s">
        <v>38</v>
      </c>
      <c r="AA12" s="70" t="s">
        <v>71</v>
      </c>
      <c r="AB12" s="71">
        <v>11963.7422583159</v>
      </c>
      <c r="AD12" s="69">
        <v>8</v>
      </c>
      <c r="AE12" s="59" t="s">
        <v>26</v>
      </c>
      <c r="AF12" s="60">
        <v>4567</v>
      </c>
      <c r="AG12" s="73">
        <v>400</v>
      </c>
      <c r="AH12" s="74">
        <v>15.6</v>
      </c>
      <c r="AJ12" s="72"/>
      <c r="AK12" s="59">
        <v>2</v>
      </c>
      <c r="AL12" s="61" t="s">
        <v>79</v>
      </c>
      <c r="AM12" s="71">
        <v>13847.791312907591</v>
      </c>
      <c r="AO12" s="101"/>
      <c r="AP12" s="91"/>
      <c r="AQ12" s="91"/>
      <c r="AR12" s="57" t="s">
        <v>80</v>
      </c>
      <c r="AS12" s="90" t="s">
        <v>81</v>
      </c>
    </row>
    <row r="13" spans="2:45" ht="19.5" thickBot="1" x14ac:dyDescent="0.3">
      <c r="B13" s="58">
        <v>9</v>
      </c>
      <c r="C13" s="59" t="s">
        <v>58</v>
      </c>
      <c r="D13" s="60">
        <v>3114</v>
      </c>
      <c r="E13" s="61">
        <v>330</v>
      </c>
      <c r="F13" s="62">
        <v>18.3</v>
      </c>
      <c r="G13" s="63">
        <f t="shared" si="0"/>
        <v>78064.012490241992</v>
      </c>
      <c r="H13" s="64">
        <v>67000</v>
      </c>
      <c r="I13" s="62">
        <v>17.2</v>
      </c>
      <c r="J13" s="65">
        <v>11534.391534391534</v>
      </c>
      <c r="K13" s="55">
        <v>11105.204872646733</v>
      </c>
      <c r="M13" s="79">
        <v>8</v>
      </c>
      <c r="N13" s="59" t="s">
        <v>58</v>
      </c>
      <c r="O13" s="59">
        <v>7</v>
      </c>
      <c r="P13" s="80">
        <v>18.3</v>
      </c>
      <c r="Q13" s="81">
        <v>12378</v>
      </c>
      <c r="S13" s="69">
        <v>9</v>
      </c>
      <c r="T13" s="59" t="s">
        <v>30</v>
      </c>
      <c r="U13" s="70" t="s">
        <v>82</v>
      </c>
      <c r="V13" s="71">
        <v>13770.76411960133</v>
      </c>
      <c r="X13" s="72"/>
      <c r="Y13" s="59">
        <v>9</v>
      </c>
      <c r="Z13" s="59" t="s">
        <v>28</v>
      </c>
      <c r="AA13" s="70" t="s">
        <v>37</v>
      </c>
      <c r="AB13" s="71">
        <v>11818.424182765268</v>
      </c>
      <c r="AD13" s="82">
        <v>9</v>
      </c>
      <c r="AE13" s="83" t="s">
        <v>56</v>
      </c>
      <c r="AF13" s="84" t="s">
        <v>57</v>
      </c>
      <c r="AG13" s="85">
        <v>340</v>
      </c>
      <c r="AH13" s="86">
        <v>15.8</v>
      </c>
      <c r="AJ13" s="72"/>
      <c r="AK13" s="59">
        <v>3</v>
      </c>
      <c r="AL13" s="75" t="s">
        <v>83</v>
      </c>
      <c r="AM13" s="71">
        <v>13574.504737295432</v>
      </c>
      <c r="AO13" s="56" t="s">
        <v>84</v>
      </c>
      <c r="AP13" s="57" t="s">
        <v>85</v>
      </c>
    </row>
    <row r="14" spans="2:45" x14ac:dyDescent="0.25">
      <c r="B14" s="58">
        <v>10</v>
      </c>
      <c r="C14" s="59" t="s">
        <v>58</v>
      </c>
      <c r="D14" s="60">
        <v>398</v>
      </c>
      <c r="E14" s="61">
        <v>390</v>
      </c>
      <c r="F14" s="62">
        <v>18.3</v>
      </c>
      <c r="G14" s="63">
        <f t="shared" si="0"/>
        <v>78064.012490241992</v>
      </c>
      <c r="H14" s="64">
        <v>75000</v>
      </c>
      <c r="I14" s="62">
        <v>16.7</v>
      </c>
      <c r="J14" s="65">
        <v>11887.125220458554</v>
      </c>
      <c r="K14" s="55">
        <v>11513.924777490669</v>
      </c>
      <c r="M14" s="79">
        <v>9</v>
      </c>
      <c r="N14" s="59" t="s">
        <v>73</v>
      </c>
      <c r="O14" s="59">
        <v>3</v>
      </c>
      <c r="P14" s="80">
        <v>19</v>
      </c>
      <c r="Q14" s="81">
        <v>12291</v>
      </c>
      <c r="S14" s="69">
        <v>10</v>
      </c>
      <c r="T14" s="59" t="s">
        <v>30</v>
      </c>
      <c r="U14" s="70" t="s">
        <v>31</v>
      </c>
      <c r="V14" s="71">
        <v>13620.647225298389</v>
      </c>
      <c r="X14" s="72"/>
      <c r="Y14" s="59">
        <v>10</v>
      </c>
      <c r="Z14" s="59" t="s">
        <v>86</v>
      </c>
      <c r="AA14" s="70">
        <v>3808</v>
      </c>
      <c r="AB14" s="71">
        <v>11809.400762889136</v>
      </c>
      <c r="AD14" s="50">
        <v>10</v>
      </c>
      <c r="AE14" s="38" t="s">
        <v>44</v>
      </c>
      <c r="AF14" s="38">
        <v>9401</v>
      </c>
      <c r="AG14" s="53">
        <v>350</v>
      </c>
      <c r="AH14" s="54">
        <v>16</v>
      </c>
      <c r="AJ14" s="72"/>
      <c r="AK14" s="59">
        <v>4</v>
      </c>
      <c r="AL14" s="75" t="s">
        <v>71</v>
      </c>
      <c r="AM14" s="71">
        <v>11963.7422583159</v>
      </c>
      <c r="AO14" s="107"/>
      <c r="AP14" s="108"/>
      <c r="AQ14" s="108"/>
      <c r="AR14" s="108"/>
      <c r="AS14" s="109"/>
    </row>
    <row r="15" spans="2:45" ht="19.5" thickBot="1" x14ac:dyDescent="0.3">
      <c r="B15" s="58">
        <v>11</v>
      </c>
      <c r="C15" s="59" t="s">
        <v>30</v>
      </c>
      <c r="D15" s="60" t="s">
        <v>31</v>
      </c>
      <c r="E15" s="61">
        <v>340</v>
      </c>
      <c r="F15" s="62">
        <v>18.3</v>
      </c>
      <c r="G15" s="63">
        <f t="shared" si="0"/>
        <v>78064.012490241992</v>
      </c>
      <c r="H15" s="64">
        <v>64000</v>
      </c>
      <c r="I15" s="62">
        <v>15.5</v>
      </c>
      <c r="J15" s="65">
        <v>13862.433862433863</v>
      </c>
      <c r="K15" s="55">
        <v>13620.647225298389</v>
      </c>
      <c r="L15" s="1"/>
      <c r="M15" s="69">
        <v>10</v>
      </c>
      <c r="N15" s="59" t="s">
        <v>26</v>
      </c>
      <c r="O15" s="59">
        <v>6</v>
      </c>
      <c r="P15" s="80">
        <v>18.8</v>
      </c>
      <c r="Q15" s="81">
        <v>12201</v>
      </c>
      <c r="S15" s="69">
        <v>11</v>
      </c>
      <c r="T15" s="59" t="s">
        <v>38</v>
      </c>
      <c r="U15" s="70" t="s">
        <v>83</v>
      </c>
      <c r="V15" s="71">
        <v>13574.504737295432</v>
      </c>
      <c r="X15" s="72"/>
      <c r="Y15" s="59">
        <v>11</v>
      </c>
      <c r="Z15" s="59" t="s">
        <v>44</v>
      </c>
      <c r="AA15" s="73">
        <v>23875</v>
      </c>
      <c r="AB15" s="71">
        <v>11782.945736434109</v>
      </c>
      <c r="AD15" s="69">
        <v>11</v>
      </c>
      <c r="AE15" s="59" t="s">
        <v>44</v>
      </c>
      <c r="AF15" s="59">
        <v>23875</v>
      </c>
      <c r="AG15" s="73">
        <v>350</v>
      </c>
      <c r="AH15" s="74">
        <v>16</v>
      </c>
      <c r="AJ15" s="93"/>
      <c r="AK15" s="94">
        <v>5</v>
      </c>
      <c r="AL15" s="95" t="s">
        <v>60</v>
      </c>
      <c r="AM15" s="96">
        <v>10561.010623026126</v>
      </c>
      <c r="AO15" s="107"/>
      <c r="AP15" s="108"/>
      <c r="AQ15" s="108"/>
      <c r="AR15" s="108"/>
      <c r="AS15" s="109"/>
    </row>
    <row r="16" spans="2:45" x14ac:dyDescent="0.25">
      <c r="B16" s="58">
        <v>12</v>
      </c>
      <c r="C16" s="59" t="s">
        <v>30</v>
      </c>
      <c r="D16" s="59" t="s">
        <v>32</v>
      </c>
      <c r="E16" s="61">
        <v>370</v>
      </c>
      <c r="F16" s="62">
        <v>18.3</v>
      </c>
      <c r="G16" s="63">
        <f t="shared" si="0"/>
        <v>78064.012490241992</v>
      </c>
      <c r="H16" s="64">
        <v>67000</v>
      </c>
      <c r="I16" s="62">
        <v>14.5</v>
      </c>
      <c r="J16" s="65">
        <v>13298.059964726632</v>
      </c>
      <c r="K16" s="55">
        <v>13220.745662606128</v>
      </c>
      <c r="M16" s="69">
        <v>11</v>
      </c>
      <c r="N16" s="59" t="s">
        <v>86</v>
      </c>
      <c r="O16" s="59">
        <v>4</v>
      </c>
      <c r="P16" s="80">
        <v>17.8</v>
      </c>
      <c r="Q16" s="81">
        <v>12060</v>
      </c>
      <c r="S16" s="69">
        <v>12</v>
      </c>
      <c r="T16" s="59" t="s">
        <v>51</v>
      </c>
      <c r="U16" s="70" t="s">
        <v>87</v>
      </c>
      <c r="V16" s="71">
        <v>13571.059431524547</v>
      </c>
      <c r="X16" s="72"/>
      <c r="Y16" s="59">
        <v>12</v>
      </c>
      <c r="Z16" s="59" t="s">
        <v>86</v>
      </c>
      <c r="AA16" s="70">
        <v>9003</v>
      </c>
      <c r="AB16" s="71">
        <v>11684.795537508715</v>
      </c>
      <c r="AD16" s="69">
        <v>12</v>
      </c>
      <c r="AE16" s="59" t="s">
        <v>30</v>
      </c>
      <c r="AF16" s="59" t="s">
        <v>53</v>
      </c>
      <c r="AG16" s="73">
        <v>390</v>
      </c>
      <c r="AH16" s="74">
        <v>16.5</v>
      </c>
      <c r="AJ16" s="110" t="s">
        <v>86</v>
      </c>
      <c r="AK16" s="38">
        <v>1</v>
      </c>
      <c r="AL16" s="111">
        <v>4627</v>
      </c>
      <c r="AM16" s="45">
        <v>12898.497545495115</v>
      </c>
      <c r="AO16" s="107"/>
      <c r="AP16" s="108"/>
      <c r="AQ16" s="108"/>
      <c r="AR16" s="108"/>
      <c r="AS16" s="109"/>
    </row>
    <row r="17" spans="2:45" x14ac:dyDescent="0.25">
      <c r="B17" s="58">
        <v>13</v>
      </c>
      <c r="C17" s="59" t="s">
        <v>30</v>
      </c>
      <c r="D17" s="59" t="s">
        <v>53</v>
      </c>
      <c r="E17" s="61">
        <v>390</v>
      </c>
      <c r="F17" s="62">
        <v>18.3</v>
      </c>
      <c r="G17" s="63">
        <f t="shared" si="0"/>
        <v>78064.012490241992</v>
      </c>
      <c r="H17" s="64">
        <v>69000</v>
      </c>
      <c r="I17" s="62">
        <v>16.5</v>
      </c>
      <c r="J17" s="65">
        <v>13246.268656716418</v>
      </c>
      <c r="K17" s="55">
        <v>12861.202707393266</v>
      </c>
      <c r="M17" s="69">
        <v>12</v>
      </c>
      <c r="N17" s="59" t="s">
        <v>33</v>
      </c>
      <c r="O17" s="59">
        <v>5</v>
      </c>
      <c r="P17" s="80">
        <v>17.600000000000001</v>
      </c>
      <c r="Q17" s="81">
        <v>10999</v>
      </c>
      <c r="S17" s="69">
        <v>13</v>
      </c>
      <c r="T17" s="59" t="s">
        <v>56</v>
      </c>
      <c r="U17" s="73" t="s">
        <v>88</v>
      </c>
      <c r="V17" s="71">
        <v>13536.483327181</v>
      </c>
      <c r="X17" s="72"/>
      <c r="Y17" s="59">
        <v>13</v>
      </c>
      <c r="Z17" s="59" t="s">
        <v>56</v>
      </c>
      <c r="AA17" s="70" t="s">
        <v>57</v>
      </c>
      <c r="AB17" s="71">
        <v>11672.860013945285</v>
      </c>
      <c r="AD17" s="69">
        <v>13</v>
      </c>
      <c r="AE17" s="59" t="s">
        <v>30</v>
      </c>
      <c r="AF17" s="60" t="s">
        <v>89</v>
      </c>
      <c r="AG17" s="73">
        <v>450</v>
      </c>
      <c r="AH17" s="74">
        <v>16.600000000000001</v>
      </c>
      <c r="AJ17" s="112"/>
      <c r="AK17" s="59">
        <v>2</v>
      </c>
      <c r="AL17" s="75">
        <v>3378</v>
      </c>
      <c r="AM17" s="71">
        <v>11848.28349944629</v>
      </c>
      <c r="AO17" s="107"/>
      <c r="AP17" s="108"/>
      <c r="AQ17" s="108"/>
      <c r="AR17" s="108"/>
      <c r="AS17" s="109"/>
    </row>
    <row r="18" spans="2:45" ht="19.5" thickBot="1" x14ac:dyDescent="0.3">
      <c r="B18" s="58">
        <v>14</v>
      </c>
      <c r="C18" s="59" t="s">
        <v>44</v>
      </c>
      <c r="D18" s="59">
        <v>9401</v>
      </c>
      <c r="E18" s="61">
        <v>350</v>
      </c>
      <c r="F18" s="62">
        <v>22</v>
      </c>
      <c r="G18" s="63">
        <f t="shared" si="0"/>
        <v>64935.06493506494</v>
      </c>
      <c r="H18" s="64">
        <v>52000</v>
      </c>
      <c r="I18" s="62">
        <v>16</v>
      </c>
      <c r="J18" s="65">
        <v>9488.5361552028207</v>
      </c>
      <c r="K18" s="55">
        <v>9267.8725236864757</v>
      </c>
      <c r="M18" s="113">
        <v>13</v>
      </c>
      <c r="N18" s="94" t="s">
        <v>65</v>
      </c>
      <c r="O18" s="94">
        <v>1</v>
      </c>
      <c r="P18" s="114">
        <v>19.5</v>
      </c>
      <c r="Q18" s="115">
        <v>10962</v>
      </c>
      <c r="S18" s="69">
        <v>14</v>
      </c>
      <c r="T18" s="59" t="s">
        <v>44</v>
      </c>
      <c r="U18" s="70">
        <v>9734</v>
      </c>
      <c r="V18" s="71">
        <v>13487.38771994586</v>
      </c>
      <c r="X18" s="72"/>
      <c r="Y18" s="59">
        <v>14</v>
      </c>
      <c r="Z18" s="59" t="s">
        <v>58</v>
      </c>
      <c r="AA18" s="70">
        <v>398</v>
      </c>
      <c r="AB18" s="71">
        <v>11513.924777490669</v>
      </c>
      <c r="AD18" s="69">
        <v>14</v>
      </c>
      <c r="AE18" s="59" t="s">
        <v>58</v>
      </c>
      <c r="AF18" s="60">
        <v>398</v>
      </c>
      <c r="AG18" s="73">
        <v>390</v>
      </c>
      <c r="AH18" s="74">
        <v>16.7</v>
      </c>
      <c r="AJ18" s="112"/>
      <c r="AK18" s="59">
        <v>3</v>
      </c>
      <c r="AL18" s="75">
        <v>3808</v>
      </c>
      <c r="AM18" s="71">
        <v>11809.400762889136</v>
      </c>
    </row>
    <row r="19" spans="2:45" ht="19.5" thickBot="1" x14ac:dyDescent="0.3">
      <c r="B19" s="58">
        <v>15</v>
      </c>
      <c r="C19" s="59" t="s">
        <v>44</v>
      </c>
      <c r="D19" s="59">
        <v>23535</v>
      </c>
      <c r="E19" s="61">
        <v>350</v>
      </c>
      <c r="F19" s="62">
        <v>15.6</v>
      </c>
      <c r="G19" s="63">
        <f t="shared" si="0"/>
        <v>91575.091575091574</v>
      </c>
      <c r="H19" s="64">
        <v>81000</v>
      </c>
      <c r="I19" s="62">
        <v>15</v>
      </c>
      <c r="J19" s="65">
        <v>13227.513227513227</v>
      </c>
      <c r="K19" s="55">
        <v>13073.704934170049</v>
      </c>
      <c r="M19" s="117" t="s">
        <v>24</v>
      </c>
      <c r="N19" s="118"/>
      <c r="O19" s="118"/>
      <c r="P19" s="118"/>
      <c r="Q19" s="119"/>
      <c r="S19" s="69">
        <v>15</v>
      </c>
      <c r="T19" s="59" t="s">
        <v>42</v>
      </c>
      <c r="U19" s="70" t="s">
        <v>90</v>
      </c>
      <c r="V19" s="71">
        <v>13469.504942373158</v>
      </c>
      <c r="X19" s="72"/>
      <c r="Y19" s="59">
        <v>15</v>
      </c>
      <c r="Z19" s="59" t="s">
        <v>58</v>
      </c>
      <c r="AA19" s="70">
        <v>3114</v>
      </c>
      <c r="AB19" s="71">
        <v>11105.204872646733</v>
      </c>
      <c r="AD19" s="69">
        <v>15</v>
      </c>
      <c r="AE19" s="59" t="s">
        <v>44</v>
      </c>
      <c r="AF19" s="59">
        <v>24393</v>
      </c>
      <c r="AG19" s="73">
        <v>350</v>
      </c>
      <c r="AH19" s="74">
        <v>16.8</v>
      </c>
      <c r="AJ19" s="120"/>
      <c r="AK19" s="83">
        <v>4</v>
      </c>
      <c r="AL19" s="121">
        <v>9003</v>
      </c>
      <c r="AM19" s="92">
        <v>11684.795537508715</v>
      </c>
    </row>
    <row r="20" spans="2:45" x14ac:dyDescent="0.25">
      <c r="B20" s="58">
        <v>16</v>
      </c>
      <c r="C20" s="59" t="s">
        <v>44</v>
      </c>
      <c r="D20" s="59">
        <v>24393</v>
      </c>
      <c r="E20" s="61">
        <v>350</v>
      </c>
      <c r="F20" s="62">
        <v>15.6</v>
      </c>
      <c r="G20" s="63">
        <f t="shared" si="0"/>
        <v>91575.091575091574</v>
      </c>
      <c r="H20" s="64">
        <v>85000</v>
      </c>
      <c r="I20" s="62">
        <v>16.8</v>
      </c>
      <c r="J20" s="65">
        <v>13156.966490299825</v>
      </c>
      <c r="K20" s="55">
        <v>12728.600139452854</v>
      </c>
      <c r="M20" s="122">
        <v>1</v>
      </c>
      <c r="N20" s="103">
        <v>700</v>
      </c>
      <c r="O20" s="103">
        <v>1</v>
      </c>
      <c r="P20" s="123">
        <v>24</v>
      </c>
      <c r="Q20" s="68">
        <v>14536</v>
      </c>
      <c r="S20" s="69">
        <v>16</v>
      </c>
      <c r="T20" s="59" t="s">
        <v>58</v>
      </c>
      <c r="U20" s="70">
        <v>5518</v>
      </c>
      <c r="V20" s="71">
        <v>13437.061646363971</v>
      </c>
      <c r="X20" s="72"/>
      <c r="Y20" s="59">
        <v>16</v>
      </c>
      <c r="Z20" s="59" t="s">
        <v>26</v>
      </c>
      <c r="AA20" s="70">
        <v>388</v>
      </c>
      <c r="AB20" s="71">
        <v>10910.791189860956</v>
      </c>
      <c r="AD20" s="69">
        <v>16</v>
      </c>
      <c r="AE20" s="59" t="s">
        <v>44</v>
      </c>
      <c r="AF20" s="60">
        <v>22635</v>
      </c>
      <c r="AG20" s="73">
        <v>360</v>
      </c>
      <c r="AH20" s="74">
        <v>16.899999999999999</v>
      </c>
      <c r="AJ20" s="112" t="s">
        <v>30</v>
      </c>
      <c r="AK20" s="103">
        <v>1</v>
      </c>
      <c r="AL20" s="104" t="s">
        <v>64</v>
      </c>
      <c r="AM20" s="55">
        <v>13856.035437430786</v>
      </c>
    </row>
    <row r="21" spans="2:45" ht="19.5" thickBot="1" x14ac:dyDescent="0.3">
      <c r="B21" s="58">
        <v>17</v>
      </c>
      <c r="C21" s="59" t="s">
        <v>44</v>
      </c>
      <c r="D21" s="59">
        <v>23875</v>
      </c>
      <c r="E21" s="61">
        <v>350</v>
      </c>
      <c r="F21" s="62">
        <v>15.6</v>
      </c>
      <c r="G21" s="63">
        <f t="shared" si="0"/>
        <v>91575.091575091574</v>
      </c>
      <c r="H21" s="64">
        <v>81000</v>
      </c>
      <c r="I21" s="62">
        <v>16</v>
      </c>
      <c r="J21" s="65">
        <v>12063.492063492064</v>
      </c>
      <c r="K21" s="55">
        <v>11782.945736434109</v>
      </c>
      <c r="M21" s="79">
        <v>2</v>
      </c>
      <c r="N21" s="59">
        <v>600</v>
      </c>
      <c r="O21" s="59">
        <v>2</v>
      </c>
      <c r="P21" s="124">
        <v>21.7</v>
      </c>
      <c r="Q21" s="81">
        <v>13785</v>
      </c>
      <c r="S21" s="69">
        <v>17</v>
      </c>
      <c r="T21" s="59" t="s">
        <v>30</v>
      </c>
      <c r="U21" s="70" t="s">
        <v>91</v>
      </c>
      <c r="V21" s="71">
        <v>13230.738974384189</v>
      </c>
      <c r="X21" s="72"/>
      <c r="Y21" s="59">
        <v>17</v>
      </c>
      <c r="Z21" s="59" t="s">
        <v>33</v>
      </c>
      <c r="AA21" s="70" t="s">
        <v>45</v>
      </c>
      <c r="AB21" s="71">
        <v>10890.119355235633</v>
      </c>
      <c r="AD21" s="82">
        <v>17</v>
      </c>
      <c r="AE21" s="83" t="s">
        <v>28</v>
      </c>
      <c r="AF21" s="84" t="s">
        <v>92</v>
      </c>
      <c r="AG21" s="85">
        <v>410</v>
      </c>
      <c r="AH21" s="86">
        <v>16.899999999999999</v>
      </c>
      <c r="AJ21" s="112"/>
      <c r="AK21" s="59">
        <v>2</v>
      </c>
      <c r="AL21" s="75" t="s">
        <v>82</v>
      </c>
      <c r="AM21" s="71">
        <v>13770.76411960133</v>
      </c>
    </row>
    <row r="22" spans="2:45" ht="19.5" thickBot="1" x14ac:dyDescent="0.3">
      <c r="B22" s="125">
        <v>18</v>
      </c>
      <c r="C22" s="83" t="s">
        <v>44</v>
      </c>
      <c r="D22" s="84">
        <v>22635</v>
      </c>
      <c r="E22" s="126">
        <v>360</v>
      </c>
      <c r="F22" s="127">
        <v>15.6</v>
      </c>
      <c r="G22" s="128">
        <f t="shared" si="0"/>
        <v>91575.091575091574</v>
      </c>
      <c r="H22" s="129">
        <v>84000</v>
      </c>
      <c r="I22" s="127">
        <v>16.899999999999999</v>
      </c>
      <c r="J22" s="130">
        <v>13227.513227513227</v>
      </c>
      <c r="K22" s="131">
        <v>12781.469176818013</v>
      </c>
      <c r="M22" s="79">
        <v>3</v>
      </c>
      <c r="N22" s="59">
        <v>500</v>
      </c>
      <c r="O22" s="59">
        <v>11</v>
      </c>
      <c r="P22" s="124">
        <v>20.2</v>
      </c>
      <c r="Q22" s="81">
        <v>12853</v>
      </c>
      <c r="S22" s="69">
        <v>18</v>
      </c>
      <c r="T22" s="59" t="s">
        <v>30</v>
      </c>
      <c r="U22" s="73" t="s">
        <v>32</v>
      </c>
      <c r="V22" s="71">
        <v>13220.745662606128</v>
      </c>
      <c r="X22" s="72"/>
      <c r="Y22" s="59">
        <v>18</v>
      </c>
      <c r="Z22" s="59" t="s">
        <v>38</v>
      </c>
      <c r="AA22" s="70" t="s">
        <v>60</v>
      </c>
      <c r="AB22" s="71">
        <v>10561.010623026126</v>
      </c>
      <c r="AD22" s="50">
        <v>18</v>
      </c>
      <c r="AE22" s="38" t="s">
        <v>56</v>
      </c>
      <c r="AF22" s="39" t="s">
        <v>93</v>
      </c>
      <c r="AG22" s="53">
        <v>460</v>
      </c>
      <c r="AH22" s="54">
        <v>17</v>
      </c>
      <c r="AJ22" s="112"/>
      <c r="AK22" s="59">
        <v>3</v>
      </c>
      <c r="AL22" s="75" t="s">
        <v>31</v>
      </c>
      <c r="AM22" s="71">
        <v>13620.647225298389</v>
      </c>
    </row>
    <row r="23" spans="2:45" x14ac:dyDescent="0.25">
      <c r="B23" s="37">
        <v>19</v>
      </c>
      <c r="C23" s="38" t="s">
        <v>26</v>
      </c>
      <c r="D23" s="39">
        <v>457</v>
      </c>
      <c r="E23" s="40">
        <v>400</v>
      </c>
      <c r="F23" s="41">
        <v>20.399999999999999</v>
      </c>
      <c r="G23" s="42">
        <f t="shared" si="0"/>
        <v>70028.011204481794</v>
      </c>
      <c r="H23" s="43">
        <v>68000</v>
      </c>
      <c r="I23" s="41">
        <v>18.399999999999999</v>
      </c>
      <c r="J23" s="44">
        <v>13721.340388007055</v>
      </c>
      <c r="K23" s="45">
        <v>13019.318321643903</v>
      </c>
      <c r="M23" s="79">
        <v>4</v>
      </c>
      <c r="N23" s="59">
        <v>400</v>
      </c>
      <c r="O23" s="59">
        <v>26</v>
      </c>
      <c r="P23" s="124">
        <v>18.100000000000001</v>
      </c>
      <c r="Q23" s="81">
        <v>12829</v>
      </c>
      <c r="S23" s="69">
        <v>19</v>
      </c>
      <c r="T23" s="59" t="s">
        <v>44</v>
      </c>
      <c r="U23" s="70">
        <v>9714</v>
      </c>
      <c r="V23" s="71">
        <v>13173.618801525778</v>
      </c>
      <c r="X23" s="72"/>
      <c r="Y23" s="59">
        <v>19</v>
      </c>
      <c r="Z23" s="59" t="s">
        <v>33</v>
      </c>
      <c r="AA23" s="70">
        <v>323</v>
      </c>
      <c r="AB23" s="71">
        <v>10111.029080021328</v>
      </c>
      <c r="AD23" s="69">
        <v>19</v>
      </c>
      <c r="AE23" s="59" t="s">
        <v>30</v>
      </c>
      <c r="AF23" s="60" t="s">
        <v>82</v>
      </c>
      <c r="AG23" s="73">
        <v>490</v>
      </c>
      <c r="AH23" s="74">
        <v>17.100000000000001</v>
      </c>
      <c r="AJ23" s="112"/>
      <c r="AK23" s="59">
        <v>4</v>
      </c>
      <c r="AL23" s="75" t="s">
        <v>91</v>
      </c>
      <c r="AM23" s="71">
        <v>13230.738974384189</v>
      </c>
    </row>
    <row r="24" spans="2:45" ht="19.5" thickBot="1" x14ac:dyDescent="0.3">
      <c r="B24" s="58">
        <v>20</v>
      </c>
      <c r="C24" s="59" t="s">
        <v>26</v>
      </c>
      <c r="D24" s="60">
        <v>4567</v>
      </c>
      <c r="E24" s="61">
        <v>400</v>
      </c>
      <c r="F24" s="62">
        <v>20.399999999999999</v>
      </c>
      <c r="G24" s="63">
        <f t="shared" si="0"/>
        <v>70028.011204481794</v>
      </c>
      <c r="H24" s="64">
        <v>66000</v>
      </c>
      <c r="I24" s="62">
        <v>15.6</v>
      </c>
      <c r="J24" s="65">
        <v>11957.671957671959</v>
      </c>
      <c r="K24" s="55">
        <v>11735.203642180388</v>
      </c>
      <c r="M24" s="82">
        <v>5</v>
      </c>
      <c r="N24" s="83">
        <v>300</v>
      </c>
      <c r="O24" s="83">
        <v>20</v>
      </c>
      <c r="P24" s="132">
        <v>16.399999999999999</v>
      </c>
      <c r="Q24" s="115">
        <v>11771</v>
      </c>
      <c r="S24" s="69">
        <v>20</v>
      </c>
      <c r="T24" s="59" t="s">
        <v>26</v>
      </c>
      <c r="U24" s="70">
        <v>606</v>
      </c>
      <c r="V24" s="71">
        <v>13168.655920593905</v>
      </c>
      <c r="X24" s="93"/>
      <c r="Y24" s="59">
        <v>20</v>
      </c>
      <c r="Z24" s="94" t="s">
        <v>44</v>
      </c>
      <c r="AA24" s="133">
        <v>9401</v>
      </c>
      <c r="AB24" s="96">
        <v>9267.8725236864757</v>
      </c>
      <c r="AD24" s="69">
        <v>20</v>
      </c>
      <c r="AE24" s="59" t="s">
        <v>58</v>
      </c>
      <c r="AF24" s="60">
        <v>3114</v>
      </c>
      <c r="AG24" s="73">
        <v>330</v>
      </c>
      <c r="AH24" s="74">
        <v>17.2</v>
      </c>
      <c r="AJ24" s="112"/>
      <c r="AK24" s="59">
        <v>5</v>
      </c>
      <c r="AL24" s="61" t="s">
        <v>32</v>
      </c>
      <c r="AM24" s="71">
        <v>13220.745662606128</v>
      </c>
    </row>
    <row r="25" spans="2:45" x14ac:dyDescent="0.25">
      <c r="B25" s="58">
        <v>21</v>
      </c>
      <c r="C25" s="59" t="s">
        <v>28</v>
      </c>
      <c r="D25" s="60" t="s">
        <v>92</v>
      </c>
      <c r="E25" s="61">
        <v>410</v>
      </c>
      <c r="F25" s="62">
        <v>18.3</v>
      </c>
      <c r="G25" s="63">
        <f t="shared" si="0"/>
        <v>78064.012490241992</v>
      </c>
      <c r="H25" s="64">
        <v>66000</v>
      </c>
      <c r="I25" s="62">
        <v>16.899999999999999</v>
      </c>
      <c r="J25" s="65">
        <v>12768.959435626102</v>
      </c>
      <c r="K25" s="55">
        <v>12338.378245354988</v>
      </c>
      <c r="S25" s="69">
        <v>21</v>
      </c>
      <c r="T25" s="59" t="s">
        <v>56</v>
      </c>
      <c r="U25" s="70" t="s">
        <v>93</v>
      </c>
      <c r="V25" s="71">
        <v>13140.560272343218</v>
      </c>
      <c r="X25" s="52">
        <v>400</v>
      </c>
      <c r="Y25" s="38">
        <v>1</v>
      </c>
      <c r="Z25" s="38" t="s">
        <v>28</v>
      </c>
      <c r="AA25" s="51" t="s">
        <v>52</v>
      </c>
      <c r="AB25" s="45">
        <v>14041.343669250646</v>
      </c>
      <c r="AD25" s="69">
        <v>21</v>
      </c>
      <c r="AE25" s="59" t="s">
        <v>30</v>
      </c>
      <c r="AF25" s="60" t="s">
        <v>91</v>
      </c>
      <c r="AG25" s="73">
        <v>430</v>
      </c>
      <c r="AH25" s="74">
        <v>17.2</v>
      </c>
      <c r="AJ25" s="112"/>
      <c r="AK25" s="59">
        <v>6</v>
      </c>
      <c r="AL25" s="75" t="s">
        <v>89</v>
      </c>
      <c r="AM25" s="71">
        <v>12998.646487018579</v>
      </c>
    </row>
    <row r="26" spans="2:45" x14ac:dyDescent="0.25">
      <c r="B26" s="58">
        <v>22</v>
      </c>
      <c r="C26" s="59" t="s">
        <v>28</v>
      </c>
      <c r="D26" s="60" t="s">
        <v>52</v>
      </c>
      <c r="E26" s="61">
        <v>480</v>
      </c>
      <c r="F26" s="62">
        <v>18.3</v>
      </c>
      <c r="G26" s="63">
        <f t="shared" si="0"/>
        <v>78064.012490241992</v>
      </c>
      <c r="H26" s="64">
        <v>75000</v>
      </c>
      <c r="I26" s="62">
        <v>18.100000000000001</v>
      </c>
      <c r="J26" s="65">
        <v>14744.268077601409</v>
      </c>
      <c r="K26" s="55">
        <v>14041.343669250646</v>
      </c>
      <c r="S26" s="69">
        <v>22</v>
      </c>
      <c r="T26" s="59" t="s">
        <v>44</v>
      </c>
      <c r="U26" s="73">
        <v>23535</v>
      </c>
      <c r="V26" s="71">
        <v>13073.704934170049</v>
      </c>
      <c r="X26" s="72"/>
      <c r="Y26" s="59">
        <v>2</v>
      </c>
      <c r="Z26" s="59" t="s">
        <v>58</v>
      </c>
      <c r="AA26" s="73" t="s">
        <v>59</v>
      </c>
      <c r="AB26" s="71">
        <v>14022.394487510766</v>
      </c>
      <c r="AD26" s="69">
        <v>22</v>
      </c>
      <c r="AE26" s="59" t="s">
        <v>30</v>
      </c>
      <c r="AF26" s="60" t="s">
        <v>64</v>
      </c>
      <c r="AG26" s="73">
        <v>460</v>
      </c>
      <c r="AH26" s="74">
        <v>17.2</v>
      </c>
      <c r="AJ26" s="112"/>
      <c r="AK26" s="59">
        <v>7</v>
      </c>
      <c r="AL26" s="61" t="s">
        <v>53</v>
      </c>
      <c r="AM26" s="71">
        <v>12861.202707393266</v>
      </c>
    </row>
    <row r="27" spans="2:45" ht="19.5" thickBot="1" x14ac:dyDescent="0.3">
      <c r="B27" s="58">
        <v>23</v>
      </c>
      <c r="C27" s="59" t="s">
        <v>33</v>
      </c>
      <c r="D27" s="60">
        <v>415</v>
      </c>
      <c r="E27" s="61">
        <v>450</v>
      </c>
      <c r="F27" s="62">
        <v>18.3</v>
      </c>
      <c r="G27" s="63">
        <f t="shared" si="0"/>
        <v>78064.012490241992</v>
      </c>
      <c r="H27" s="64">
        <v>69000</v>
      </c>
      <c r="I27" s="62">
        <v>18.600000000000001</v>
      </c>
      <c r="J27" s="65">
        <v>12733.6860670194</v>
      </c>
      <c r="K27" s="55">
        <v>12052.581928550922</v>
      </c>
      <c r="S27" s="82">
        <v>23</v>
      </c>
      <c r="T27" s="83" t="s">
        <v>26</v>
      </c>
      <c r="U27" s="134">
        <v>457</v>
      </c>
      <c r="V27" s="92">
        <v>13019.318321643903</v>
      </c>
      <c r="X27" s="72"/>
      <c r="Y27" s="59">
        <v>3</v>
      </c>
      <c r="Z27" s="59" t="s">
        <v>30</v>
      </c>
      <c r="AA27" s="70" t="s">
        <v>64</v>
      </c>
      <c r="AB27" s="71">
        <v>13856.035437430786</v>
      </c>
      <c r="AD27" s="69">
        <v>23</v>
      </c>
      <c r="AE27" s="59" t="s">
        <v>73</v>
      </c>
      <c r="AF27" s="60">
        <v>3023</v>
      </c>
      <c r="AG27" s="73">
        <v>300</v>
      </c>
      <c r="AH27" s="74">
        <v>17.3</v>
      </c>
      <c r="AJ27" s="112"/>
      <c r="AK27" s="94">
        <v>8</v>
      </c>
      <c r="AL27" s="135" t="s">
        <v>94</v>
      </c>
      <c r="AM27" s="96">
        <v>12128.624748779786</v>
      </c>
    </row>
    <row r="28" spans="2:45" x14ac:dyDescent="0.25">
      <c r="B28" s="58">
        <v>24</v>
      </c>
      <c r="C28" s="59" t="s">
        <v>65</v>
      </c>
      <c r="D28" s="60" t="s">
        <v>66</v>
      </c>
      <c r="E28" s="61">
        <v>400</v>
      </c>
      <c r="F28" s="62">
        <v>21.4</v>
      </c>
      <c r="G28" s="63">
        <f t="shared" si="0"/>
        <v>66755.674232309757</v>
      </c>
      <c r="H28" s="64">
        <v>66000</v>
      </c>
      <c r="I28" s="62">
        <v>19.5</v>
      </c>
      <c r="J28" s="65">
        <v>11710.758377425043</v>
      </c>
      <c r="K28" s="55">
        <v>10961.814527705999</v>
      </c>
      <c r="S28" s="50">
        <v>24</v>
      </c>
      <c r="T28" s="38" t="s">
        <v>30</v>
      </c>
      <c r="U28" s="51" t="s">
        <v>89</v>
      </c>
      <c r="V28" s="45">
        <v>12998.646487018579</v>
      </c>
      <c r="X28" s="72"/>
      <c r="Y28" s="59">
        <v>4</v>
      </c>
      <c r="Z28" s="59" t="s">
        <v>42</v>
      </c>
      <c r="AA28" s="70" t="s">
        <v>72</v>
      </c>
      <c r="AB28" s="71">
        <v>13856.035437430784</v>
      </c>
      <c r="AD28" s="69">
        <v>24</v>
      </c>
      <c r="AE28" s="59" t="s">
        <v>30</v>
      </c>
      <c r="AF28" s="59" t="s">
        <v>94</v>
      </c>
      <c r="AG28" s="73">
        <v>400</v>
      </c>
      <c r="AH28" s="74">
        <v>17.399999999999999</v>
      </c>
      <c r="AJ28" s="110" t="s">
        <v>56</v>
      </c>
      <c r="AK28" s="38">
        <v>1</v>
      </c>
      <c r="AL28" s="40" t="s">
        <v>88</v>
      </c>
      <c r="AM28" s="45">
        <v>13536.483327181</v>
      </c>
    </row>
    <row r="29" spans="2:45" x14ac:dyDescent="0.25">
      <c r="B29" s="58">
        <v>25</v>
      </c>
      <c r="C29" s="59" t="s">
        <v>42</v>
      </c>
      <c r="D29" s="60" t="s">
        <v>95</v>
      </c>
      <c r="E29" s="61">
        <v>400</v>
      </c>
      <c r="F29" s="62">
        <v>19.399999999999999</v>
      </c>
      <c r="G29" s="63">
        <f t="shared" si="0"/>
        <v>73637.702503681896</v>
      </c>
      <c r="H29" s="64">
        <v>71000</v>
      </c>
      <c r="I29" s="62">
        <v>18.3</v>
      </c>
      <c r="J29" s="65">
        <v>13227.513227513227</v>
      </c>
      <c r="K29" s="55">
        <v>12566.137566137566</v>
      </c>
      <c r="S29" s="69">
        <v>25</v>
      </c>
      <c r="T29" s="59" t="s">
        <v>26</v>
      </c>
      <c r="U29" s="70">
        <v>5601</v>
      </c>
      <c r="V29" s="71">
        <v>12975.021533161067</v>
      </c>
      <c r="X29" s="72"/>
      <c r="Y29" s="59">
        <v>5</v>
      </c>
      <c r="Z29" s="59" t="s">
        <v>30</v>
      </c>
      <c r="AA29" s="70" t="s">
        <v>82</v>
      </c>
      <c r="AB29" s="71">
        <v>13770.76411960133</v>
      </c>
      <c r="AD29" s="69">
        <v>25</v>
      </c>
      <c r="AE29" s="59" t="s">
        <v>86</v>
      </c>
      <c r="AF29" s="60">
        <v>3808</v>
      </c>
      <c r="AG29" s="73">
        <v>360</v>
      </c>
      <c r="AH29" s="74">
        <v>17.5</v>
      </c>
      <c r="AJ29" s="112"/>
      <c r="AK29" s="59">
        <v>2</v>
      </c>
      <c r="AL29" s="75" t="s">
        <v>93</v>
      </c>
      <c r="AM29" s="71">
        <v>13140.560272343218</v>
      </c>
    </row>
    <row r="30" spans="2:45" ht="19.5" thickBot="1" x14ac:dyDescent="0.3">
      <c r="B30" s="58">
        <v>26</v>
      </c>
      <c r="C30" s="59" t="s">
        <v>42</v>
      </c>
      <c r="D30" s="60" t="s">
        <v>90</v>
      </c>
      <c r="E30" s="61">
        <v>440</v>
      </c>
      <c r="F30" s="62">
        <v>19.399999999999999</v>
      </c>
      <c r="G30" s="63">
        <f t="shared" si="0"/>
        <v>73637.702503681896</v>
      </c>
      <c r="H30" s="64">
        <v>64000</v>
      </c>
      <c r="I30" s="62">
        <v>17.899999999999999</v>
      </c>
      <c r="J30" s="65">
        <v>14109.347442680775</v>
      </c>
      <c r="K30" s="55">
        <v>13469.504942373158</v>
      </c>
      <c r="S30" s="69">
        <v>26</v>
      </c>
      <c r="T30" s="59" t="s">
        <v>86</v>
      </c>
      <c r="U30" s="70">
        <v>4627</v>
      </c>
      <c r="V30" s="71">
        <v>12898.497545495115</v>
      </c>
      <c r="X30" s="72"/>
      <c r="Y30" s="59">
        <v>6</v>
      </c>
      <c r="Z30" s="59" t="s">
        <v>51</v>
      </c>
      <c r="AA30" s="70" t="s">
        <v>87</v>
      </c>
      <c r="AB30" s="71">
        <v>13571.059431524547</v>
      </c>
      <c r="AD30" s="69">
        <v>26</v>
      </c>
      <c r="AE30" s="59" t="s">
        <v>51</v>
      </c>
      <c r="AF30" s="60" t="s">
        <v>96</v>
      </c>
      <c r="AG30" s="73">
        <v>440</v>
      </c>
      <c r="AH30" s="74">
        <v>17.7</v>
      </c>
      <c r="AJ30" s="120"/>
      <c r="AK30" s="83">
        <v>3</v>
      </c>
      <c r="AL30" s="121" t="s">
        <v>57</v>
      </c>
      <c r="AM30" s="92">
        <v>11672.860013945285</v>
      </c>
    </row>
    <row r="31" spans="2:45" x14ac:dyDescent="0.25">
      <c r="B31" s="58">
        <v>27</v>
      </c>
      <c r="C31" s="59" t="s">
        <v>42</v>
      </c>
      <c r="D31" s="60" t="s">
        <v>72</v>
      </c>
      <c r="E31" s="61">
        <v>460</v>
      </c>
      <c r="F31" s="62">
        <v>19.399999999999999</v>
      </c>
      <c r="G31" s="63">
        <f t="shared" si="0"/>
        <v>73637.702503681896</v>
      </c>
      <c r="H31" s="64">
        <v>68000</v>
      </c>
      <c r="I31" s="62">
        <v>18.399999999999999</v>
      </c>
      <c r="J31" s="65">
        <v>14603.174603174602</v>
      </c>
      <c r="K31" s="55">
        <v>13856.035437430784</v>
      </c>
      <c r="S31" s="69">
        <v>27</v>
      </c>
      <c r="T31" s="59" t="s">
        <v>51</v>
      </c>
      <c r="U31" s="70" t="s">
        <v>96</v>
      </c>
      <c r="V31" s="71">
        <v>12894.713096263484</v>
      </c>
      <c r="X31" s="72"/>
      <c r="Y31" s="59">
        <v>7</v>
      </c>
      <c r="Z31" s="59" t="s">
        <v>44</v>
      </c>
      <c r="AA31" s="70">
        <v>9734</v>
      </c>
      <c r="AB31" s="71">
        <v>13487.38771994586</v>
      </c>
      <c r="AD31" s="69">
        <v>27</v>
      </c>
      <c r="AE31" s="59" t="s">
        <v>86</v>
      </c>
      <c r="AF31" s="60">
        <v>3378</v>
      </c>
      <c r="AG31" s="73">
        <v>400</v>
      </c>
      <c r="AH31" s="74">
        <v>17.7</v>
      </c>
      <c r="AJ31" s="112" t="s">
        <v>73</v>
      </c>
      <c r="AK31" s="103">
        <v>1</v>
      </c>
      <c r="AL31" s="104">
        <v>4000</v>
      </c>
      <c r="AM31" s="55">
        <v>12457.200278905704</v>
      </c>
    </row>
    <row r="32" spans="2:45" x14ac:dyDescent="0.25">
      <c r="B32" s="58">
        <v>28</v>
      </c>
      <c r="C32" s="59" t="s">
        <v>56</v>
      </c>
      <c r="D32" s="60" t="s">
        <v>93</v>
      </c>
      <c r="E32" s="61">
        <v>460</v>
      </c>
      <c r="F32" s="62">
        <v>18.3</v>
      </c>
      <c r="G32" s="63">
        <f t="shared" si="0"/>
        <v>78064.012490241992</v>
      </c>
      <c r="H32" s="64">
        <v>72000</v>
      </c>
      <c r="I32" s="62">
        <v>17</v>
      </c>
      <c r="J32" s="65">
        <v>13615.520282186948</v>
      </c>
      <c r="K32" s="55">
        <v>13140.560272343218</v>
      </c>
      <c r="S32" s="69">
        <v>28</v>
      </c>
      <c r="T32" s="59" t="s">
        <v>30</v>
      </c>
      <c r="U32" s="73" t="s">
        <v>53</v>
      </c>
      <c r="V32" s="71">
        <v>12861.202707393266</v>
      </c>
      <c r="X32" s="72"/>
      <c r="Y32" s="59">
        <v>8</v>
      </c>
      <c r="Z32" s="59" t="s">
        <v>42</v>
      </c>
      <c r="AA32" s="70" t="s">
        <v>90</v>
      </c>
      <c r="AB32" s="71">
        <v>13469.504942373158</v>
      </c>
      <c r="AD32" s="69">
        <v>28</v>
      </c>
      <c r="AE32" s="59" t="s">
        <v>42</v>
      </c>
      <c r="AF32" s="60" t="s">
        <v>90</v>
      </c>
      <c r="AG32" s="73">
        <v>440</v>
      </c>
      <c r="AH32" s="74">
        <v>17.899999999999999</v>
      </c>
      <c r="AJ32" s="112"/>
      <c r="AK32" s="59">
        <v>2</v>
      </c>
      <c r="AL32" s="75">
        <v>4006</v>
      </c>
      <c r="AM32" s="71">
        <v>12374.061769410604</v>
      </c>
    </row>
    <row r="33" spans="2:39" s="46" customFormat="1" ht="19.5" thickBot="1" x14ac:dyDescent="0.3">
      <c r="B33" s="58">
        <v>29</v>
      </c>
      <c r="C33" s="59" t="s">
        <v>73</v>
      </c>
      <c r="D33" s="60">
        <v>4006</v>
      </c>
      <c r="E33" s="61">
        <v>400</v>
      </c>
      <c r="F33" s="62">
        <v>18.3</v>
      </c>
      <c r="G33" s="63">
        <f t="shared" si="0"/>
        <v>78064.012490241992</v>
      </c>
      <c r="H33" s="64">
        <v>73000</v>
      </c>
      <c r="I33" s="62">
        <v>18.899999999999999</v>
      </c>
      <c r="J33" s="65">
        <v>13121.693121693121</v>
      </c>
      <c r="K33" s="55">
        <v>12374.061769410604</v>
      </c>
      <c r="S33" s="69">
        <v>29</v>
      </c>
      <c r="T33" s="59" t="s">
        <v>44</v>
      </c>
      <c r="U33" s="70">
        <v>9808</v>
      </c>
      <c r="V33" s="71">
        <v>12830.318690783808</v>
      </c>
      <c r="X33" s="72"/>
      <c r="Y33" s="59">
        <v>9</v>
      </c>
      <c r="Z33" s="59" t="s">
        <v>30</v>
      </c>
      <c r="AA33" s="70" t="s">
        <v>91</v>
      </c>
      <c r="AB33" s="71">
        <v>13230.738974384189</v>
      </c>
      <c r="AD33" s="82">
        <v>29</v>
      </c>
      <c r="AE33" s="83" t="s">
        <v>86</v>
      </c>
      <c r="AF33" s="84">
        <v>9003</v>
      </c>
      <c r="AG33" s="85">
        <v>380</v>
      </c>
      <c r="AH33" s="86">
        <v>17.899999999999999</v>
      </c>
      <c r="AJ33" s="112"/>
      <c r="AK33" s="94">
        <v>3</v>
      </c>
      <c r="AL33" s="95">
        <v>3023</v>
      </c>
      <c r="AM33" s="96">
        <v>12041.548746975104</v>
      </c>
    </row>
    <row r="34" spans="2:39" s="46" customFormat="1" x14ac:dyDescent="0.25">
      <c r="B34" s="58">
        <v>30</v>
      </c>
      <c r="C34" s="59" t="s">
        <v>73</v>
      </c>
      <c r="D34" s="60">
        <v>4000</v>
      </c>
      <c r="E34" s="61">
        <v>400</v>
      </c>
      <c r="F34" s="62">
        <v>18.3</v>
      </c>
      <c r="G34" s="63">
        <f t="shared" si="0"/>
        <v>78064.012490241992</v>
      </c>
      <c r="H34" s="64">
        <v>68000</v>
      </c>
      <c r="I34" s="62">
        <v>20.7</v>
      </c>
      <c r="J34" s="65">
        <v>13509.700176366843</v>
      </c>
      <c r="K34" s="55">
        <v>12457.200278905704</v>
      </c>
      <c r="S34" s="69">
        <v>30</v>
      </c>
      <c r="T34" s="59" t="s">
        <v>44</v>
      </c>
      <c r="U34" s="70">
        <v>22635</v>
      </c>
      <c r="V34" s="71">
        <v>12781.469176818013</v>
      </c>
      <c r="X34" s="72"/>
      <c r="Y34" s="59">
        <v>10</v>
      </c>
      <c r="Z34" s="59" t="s">
        <v>44</v>
      </c>
      <c r="AA34" s="70">
        <v>9714</v>
      </c>
      <c r="AB34" s="71">
        <v>13173.618801525778</v>
      </c>
      <c r="AD34" s="50">
        <v>30</v>
      </c>
      <c r="AE34" s="38" t="s">
        <v>58</v>
      </c>
      <c r="AF34" s="39" t="s">
        <v>97</v>
      </c>
      <c r="AG34" s="53">
        <v>450</v>
      </c>
      <c r="AH34" s="54">
        <v>18</v>
      </c>
      <c r="AJ34" s="110" t="s">
        <v>58</v>
      </c>
      <c r="AK34" s="38">
        <v>1</v>
      </c>
      <c r="AL34" s="40" t="s">
        <v>59</v>
      </c>
      <c r="AM34" s="45">
        <v>14022.394487510766</v>
      </c>
    </row>
    <row r="35" spans="2:39" s="46" customFormat="1" x14ac:dyDescent="0.25">
      <c r="B35" s="58">
        <v>31</v>
      </c>
      <c r="C35" s="59" t="s">
        <v>58</v>
      </c>
      <c r="D35" s="60" t="s">
        <v>98</v>
      </c>
      <c r="E35" s="61">
        <v>400</v>
      </c>
      <c r="F35" s="62">
        <v>19.399999999999999</v>
      </c>
      <c r="G35" s="63">
        <f t="shared" si="0"/>
        <v>73637.702503681896</v>
      </c>
      <c r="H35" s="64">
        <v>59000</v>
      </c>
      <c r="I35" s="62">
        <v>19.3</v>
      </c>
      <c r="J35" s="65">
        <v>12345.679012345678</v>
      </c>
      <c r="K35" s="55">
        <v>11584.840654608095</v>
      </c>
      <c r="S35" s="69">
        <v>31</v>
      </c>
      <c r="T35" s="59" t="s">
        <v>44</v>
      </c>
      <c r="U35" s="73">
        <v>24393</v>
      </c>
      <c r="V35" s="71">
        <v>12728.600139452854</v>
      </c>
      <c r="X35" s="72"/>
      <c r="Y35" s="59">
        <v>11</v>
      </c>
      <c r="Z35" s="59" t="s">
        <v>56</v>
      </c>
      <c r="AA35" s="70" t="s">
        <v>93</v>
      </c>
      <c r="AB35" s="71">
        <v>13140.560272343218</v>
      </c>
      <c r="AD35" s="69">
        <v>31</v>
      </c>
      <c r="AE35" s="59" t="s">
        <v>28</v>
      </c>
      <c r="AF35" s="60" t="s">
        <v>52</v>
      </c>
      <c r="AG35" s="73">
        <v>480</v>
      </c>
      <c r="AH35" s="74">
        <v>18.100000000000001</v>
      </c>
      <c r="AJ35" s="112"/>
      <c r="AK35" s="59">
        <v>2</v>
      </c>
      <c r="AL35" s="75">
        <v>5518</v>
      </c>
      <c r="AM35" s="71">
        <v>13437.061646363971</v>
      </c>
    </row>
    <row r="36" spans="2:39" s="46" customFormat="1" x14ac:dyDescent="0.25">
      <c r="B36" s="58">
        <v>32</v>
      </c>
      <c r="C36" s="59" t="s">
        <v>58</v>
      </c>
      <c r="D36" s="60" t="s">
        <v>99</v>
      </c>
      <c r="E36" s="61">
        <v>450</v>
      </c>
      <c r="F36" s="62">
        <v>19.399999999999999</v>
      </c>
      <c r="G36" s="63">
        <f t="shared" si="0"/>
        <v>73637.702503681896</v>
      </c>
      <c r="H36" s="64">
        <v>67000</v>
      </c>
      <c r="I36" s="62">
        <v>18.5</v>
      </c>
      <c r="J36" s="65">
        <v>13015.873015873016</v>
      </c>
      <c r="K36" s="55">
        <v>12334.809892949428</v>
      </c>
      <c r="S36" s="69">
        <v>32</v>
      </c>
      <c r="T36" s="59" t="s">
        <v>58</v>
      </c>
      <c r="U36" s="70" t="s">
        <v>97</v>
      </c>
      <c r="V36" s="71">
        <v>12645.912800951561</v>
      </c>
      <c r="X36" s="72"/>
      <c r="Y36" s="59">
        <v>12</v>
      </c>
      <c r="Z36" s="59" t="s">
        <v>26</v>
      </c>
      <c r="AA36" s="70">
        <v>457</v>
      </c>
      <c r="AB36" s="71">
        <v>13019.318321643903</v>
      </c>
      <c r="AD36" s="69">
        <v>32</v>
      </c>
      <c r="AE36" s="59" t="s">
        <v>51</v>
      </c>
      <c r="AF36" s="60" t="s">
        <v>87</v>
      </c>
      <c r="AG36" s="73">
        <v>460</v>
      </c>
      <c r="AH36" s="74">
        <v>18.100000000000001</v>
      </c>
      <c r="AJ36" s="112"/>
      <c r="AK36" s="59">
        <v>3</v>
      </c>
      <c r="AL36" s="75" t="s">
        <v>97</v>
      </c>
      <c r="AM36" s="71">
        <v>12645.912800951561</v>
      </c>
    </row>
    <row r="37" spans="2:39" s="46" customFormat="1" x14ac:dyDescent="0.25">
      <c r="B37" s="58">
        <v>33</v>
      </c>
      <c r="C37" s="59" t="s">
        <v>58</v>
      </c>
      <c r="D37" s="60" t="s">
        <v>97</v>
      </c>
      <c r="E37" s="61">
        <v>450</v>
      </c>
      <c r="F37" s="62">
        <v>19.399999999999999</v>
      </c>
      <c r="G37" s="63">
        <f t="shared" si="0"/>
        <v>73637.702503681896</v>
      </c>
      <c r="H37" s="64">
        <v>74000</v>
      </c>
      <c r="I37" s="62">
        <v>18</v>
      </c>
      <c r="J37" s="65">
        <v>13262.78659611993</v>
      </c>
      <c r="K37" s="55">
        <v>12645.912800951561</v>
      </c>
      <c r="S37" s="69">
        <v>33</v>
      </c>
      <c r="T37" s="59" t="s">
        <v>42</v>
      </c>
      <c r="U37" s="70" t="s">
        <v>95</v>
      </c>
      <c r="V37" s="71">
        <v>12566.137566137566</v>
      </c>
      <c r="X37" s="72"/>
      <c r="Y37" s="59">
        <v>13</v>
      </c>
      <c r="Z37" s="59" t="s">
        <v>30</v>
      </c>
      <c r="AA37" s="70" t="s">
        <v>89</v>
      </c>
      <c r="AB37" s="71">
        <v>12998.646487018579</v>
      </c>
      <c r="AD37" s="69">
        <v>33</v>
      </c>
      <c r="AE37" s="59" t="s">
        <v>86</v>
      </c>
      <c r="AF37" s="60">
        <v>4627</v>
      </c>
      <c r="AG37" s="73">
        <v>520</v>
      </c>
      <c r="AH37" s="74">
        <v>18.2</v>
      </c>
      <c r="AJ37" s="112"/>
      <c r="AK37" s="59">
        <v>4</v>
      </c>
      <c r="AL37" s="75" t="s">
        <v>99</v>
      </c>
      <c r="AM37" s="71">
        <v>12334.809892949428</v>
      </c>
    </row>
    <row r="38" spans="2:39" s="46" customFormat="1" x14ac:dyDescent="0.25">
      <c r="B38" s="58">
        <v>34</v>
      </c>
      <c r="C38" s="59" t="s">
        <v>58</v>
      </c>
      <c r="D38" s="59" t="s">
        <v>59</v>
      </c>
      <c r="E38" s="61">
        <v>490</v>
      </c>
      <c r="F38" s="62">
        <v>19.399999999999999</v>
      </c>
      <c r="G38" s="63">
        <f t="shared" si="0"/>
        <v>73637.702503681896</v>
      </c>
      <c r="H38" s="64">
        <v>69000</v>
      </c>
      <c r="I38" s="62">
        <v>18.600000000000001</v>
      </c>
      <c r="J38" s="65">
        <v>14814.814814814814</v>
      </c>
      <c r="K38" s="55">
        <v>14022.394487510766</v>
      </c>
      <c r="S38" s="69">
        <v>34</v>
      </c>
      <c r="T38" s="59" t="s">
        <v>73</v>
      </c>
      <c r="U38" s="70">
        <v>4000</v>
      </c>
      <c r="V38" s="71">
        <v>12457.200278905704</v>
      </c>
      <c r="X38" s="72"/>
      <c r="Y38" s="59">
        <v>14</v>
      </c>
      <c r="Z38" s="59" t="s">
        <v>51</v>
      </c>
      <c r="AA38" s="70" t="s">
        <v>96</v>
      </c>
      <c r="AB38" s="71">
        <v>12894.713096263484</v>
      </c>
      <c r="AD38" s="69">
        <v>34</v>
      </c>
      <c r="AE38" s="59" t="s">
        <v>42</v>
      </c>
      <c r="AF38" s="60" t="s">
        <v>95</v>
      </c>
      <c r="AG38" s="73">
        <v>400</v>
      </c>
      <c r="AH38" s="74">
        <v>18.3</v>
      </c>
      <c r="AJ38" s="112"/>
      <c r="AK38" s="59">
        <v>5</v>
      </c>
      <c r="AL38" s="75" t="s">
        <v>98</v>
      </c>
      <c r="AM38" s="71">
        <v>11584.840654608095</v>
      </c>
    </row>
    <row r="39" spans="2:39" s="46" customFormat="1" x14ac:dyDescent="0.25">
      <c r="B39" s="58">
        <v>35</v>
      </c>
      <c r="C39" s="59" t="s">
        <v>30</v>
      </c>
      <c r="D39" s="59" t="s">
        <v>94</v>
      </c>
      <c r="E39" s="61">
        <v>400</v>
      </c>
      <c r="F39" s="62">
        <v>18.3</v>
      </c>
      <c r="G39" s="63">
        <f t="shared" si="0"/>
        <v>78064.012490241992</v>
      </c>
      <c r="H39" s="64">
        <v>59000</v>
      </c>
      <c r="I39" s="62">
        <v>17.399999999999999</v>
      </c>
      <c r="J39" s="65">
        <v>12627.865961199293</v>
      </c>
      <c r="K39" s="55">
        <v>12128.624748779786</v>
      </c>
      <c r="S39" s="69">
        <v>35</v>
      </c>
      <c r="T39" s="59" t="s">
        <v>73</v>
      </c>
      <c r="U39" s="70">
        <v>4006</v>
      </c>
      <c r="V39" s="71">
        <v>12374.061769410604</v>
      </c>
      <c r="X39" s="72"/>
      <c r="Y39" s="59">
        <v>15</v>
      </c>
      <c r="Z39" s="59" t="s">
        <v>58</v>
      </c>
      <c r="AA39" s="70" t="s">
        <v>97</v>
      </c>
      <c r="AB39" s="71">
        <v>12645.912800951561</v>
      </c>
      <c r="AD39" s="69">
        <v>35</v>
      </c>
      <c r="AE39" s="59" t="s">
        <v>26</v>
      </c>
      <c r="AF39" s="60">
        <v>388</v>
      </c>
      <c r="AG39" s="73">
        <v>300</v>
      </c>
      <c r="AH39" s="74">
        <v>18.399999999999999</v>
      </c>
      <c r="AJ39" s="112"/>
      <c r="AK39" s="59">
        <v>6</v>
      </c>
      <c r="AL39" s="75">
        <v>398</v>
      </c>
      <c r="AM39" s="71">
        <v>11513.924777490669</v>
      </c>
    </row>
    <row r="40" spans="2:39" s="46" customFormat="1" ht="19.5" thickBot="1" x14ac:dyDescent="0.3">
      <c r="B40" s="58">
        <v>36</v>
      </c>
      <c r="C40" s="59" t="s">
        <v>30</v>
      </c>
      <c r="D40" s="60" t="s">
        <v>91</v>
      </c>
      <c r="E40" s="61">
        <v>430</v>
      </c>
      <c r="F40" s="62">
        <v>18.3</v>
      </c>
      <c r="G40" s="63">
        <f t="shared" si="0"/>
        <v>78064.012490241992</v>
      </c>
      <c r="H40" s="64">
        <v>71000</v>
      </c>
      <c r="I40" s="62">
        <v>17.2</v>
      </c>
      <c r="J40" s="65">
        <v>13742.071881606766</v>
      </c>
      <c r="K40" s="55">
        <v>13230.738974384189</v>
      </c>
      <c r="S40" s="69">
        <v>36</v>
      </c>
      <c r="T40" s="59" t="s">
        <v>28</v>
      </c>
      <c r="U40" s="70" t="s">
        <v>92</v>
      </c>
      <c r="V40" s="71">
        <v>12338.378245354988</v>
      </c>
      <c r="X40" s="72"/>
      <c r="Y40" s="59">
        <v>16</v>
      </c>
      <c r="Z40" s="59" t="s">
        <v>42</v>
      </c>
      <c r="AA40" s="70" t="s">
        <v>95</v>
      </c>
      <c r="AB40" s="71">
        <v>12566.137566137566</v>
      </c>
      <c r="AD40" s="69">
        <v>36</v>
      </c>
      <c r="AE40" s="59" t="s">
        <v>26</v>
      </c>
      <c r="AF40" s="60">
        <v>457</v>
      </c>
      <c r="AG40" s="73">
        <v>400</v>
      </c>
      <c r="AH40" s="74">
        <v>18.399999999999999</v>
      </c>
      <c r="AJ40" s="120"/>
      <c r="AK40" s="83">
        <v>7</v>
      </c>
      <c r="AL40" s="121">
        <v>3114</v>
      </c>
      <c r="AM40" s="92">
        <v>11105.204872646733</v>
      </c>
    </row>
    <row r="41" spans="2:39" s="46" customFormat="1" x14ac:dyDescent="0.25">
      <c r="B41" s="58">
        <v>37</v>
      </c>
      <c r="C41" s="59" t="s">
        <v>30</v>
      </c>
      <c r="D41" s="60" t="s">
        <v>89</v>
      </c>
      <c r="E41" s="61">
        <v>450</v>
      </c>
      <c r="F41" s="62">
        <v>19.399999999999999</v>
      </c>
      <c r="G41" s="63">
        <f t="shared" si="0"/>
        <v>73637.702503681896</v>
      </c>
      <c r="H41" s="64">
        <v>67000</v>
      </c>
      <c r="I41" s="62">
        <v>16.600000000000001</v>
      </c>
      <c r="J41" s="65">
        <v>13403.880070546737</v>
      </c>
      <c r="K41" s="55">
        <v>12998.646487018579</v>
      </c>
      <c r="S41" s="69">
        <v>37</v>
      </c>
      <c r="T41" s="59" t="s">
        <v>58</v>
      </c>
      <c r="U41" s="70" t="s">
        <v>99</v>
      </c>
      <c r="V41" s="71">
        <v>12334.809892949428</v>
      </c>
      <c r="X41" s="72"/>
      <c r="Y41" s="59">
        <v>17</v>
      </c>
      <c r="Z41" s="59" t="s">
        <v>73</v>
      </c>
      <c r="AA41" s="70">
        <v>4000</v>
      </c>
      <c r="AB41" s="71">
        <v>12457.200278905704</v>
      </c>
      <c r="AD41" s="69">
        <v>37</v>
      </c>
      <c r="AE41" s="59" t="s">
        <v>42</v>
      </c>
      <c r="AF41" s="60" t="s">
        <v>72</v>
      </c>
      <c r="AG41" s="73">
        <v>460</v>
      </c>
      <c r="AH41" s="74">
        <v>18.399999999999999</v>
      </c>
      <c r="AJ41" s="112" t="s">
        <v>42</v>
      </c>
      <c r="AK41" s="103">
        <v>1</v>
      </c>
      <c r="AL41" s="104" t="s">
        <v>72</v>
      </c>
      <c r="AM41" s="55">
        <v>13856.035437430784</v>
      </c>
    </row>
    <row r="42" spans="2:39" s="46" customFormat="1" x14ac:dyDescent="0.25">
      <c r="B42" s="58">
        <v>38</v>
      </c>
      <c r="C42" s="59" t="s">
        <v>30</v>
      </c>
      <c r="D42" s="60" t="s">
        <v>64</v>
      </c>
      <c r="E42" s="61">
        <v>460</v>
      </c>
      <c r="F42" s="62">
        <v>19.399999999999999</v>
      </c>
      <c r="G42" s="63">
        <f t="shared" si="0"/>
        <v>73637.702503681896</v>
      </c>
      <c r="H42" s="64">
        <v>71000</v>
      </c>
      <c r="I42" s="62">
        <v>17.2</v>
      </c>
      <c r="J42" s="65">
        <v>14391.534391534391</v>
      </c>
      <c r="K42" s="55">
        <v>13856.035437430786</v>
      </c>
      <c r="S42" s="69">
        <v>38</v>
      </c>
      <c r="T42" s="59" t="s">
        <v>33</v>
      </c>
      <c r="U42" s="73" t="s">
        <v>34</v>
      </c>
      <c r="V42" s="71">
        <v>12219.064025265576</v>
      </c>
      <c r="X42" s="72"/>
      <c r="Y42" s="59">
        <v>18</v>
      </c>
      <c r="Z42" s="59" t="s">
        <v>73</v>
      </c>
      <c r="AA42" s="70">
        <v>4006</v>
      </c>
      <c r="AB42" s="71">
        <v>12374.061769410604</v>
      </c>
      <c r="AD42" s="69">
        <v>38</v>
      </c>
      <c r="AE42" s="59" t="s">
        <v>58</v>
      </c>
      <c r="AF42" s="60" t="s">
        <v>99</v>
      </c>
      <c r="AG42" s="73">
        <v>450</v>
      </c>
      <c r="AH42" s="74">
        <v>18.5</v>
      </c>
      <c r="AJ42" s="112"/>
      <c r="AK42" s="59">
        <v>2</v>
      </c>
      <c r="AL42" s="75" t="s">
        <v>90</v>
      </c>
      <c r="AM42" s="71">
        <v>13469.504942373158</v>
      </c>
    </row>
    <row r="43" spans="2:39" s="46" customFormat="1" ht="19.5" thickBot="1" x14ac:dyDescent="0.3">
      <c r="B43" s="58">
        <v>39</v>
      </c>
      <c r="C43" s="59" t="s">
        <v>30</v>
      </c>
      <c r="D43" s="60" t="s">
        <v>82</v>
      </c>
      <c r="E43" s="61">
        <v>490</v>
      </c>
      <c r="F43" s="62">
        <v>19.399999999999999</v>
      </c>
      <c r="G43" s="63">
        <f t="shared" si="0"/>
        <v>73637.702503681896</v>
      </c>
      <c r="H43" s="64">
        <v>72000</v>
      </c>
      <c r="I43" s="62">
        <v>17.100000000000001</v>
      </c>
      <c r="J43" s="65">
        <v>14285.714285714286</v>
      </c>
      <c r="K43" s="55">
        <v>13770.76411960133</v>
      </c>
      <c r="S43" s="69">
        <v>39</v>
      </c>
      <c r="T43" s="59" t="s">
        <v>30</v>
      </c>
      <c r="U43" s="73" t="s">
        <v>94</v>
      </c>
      <c r="V43" s="71">
        <v>12128.624748779786</v>
      </c>
      <c r="X43" s="72"/>
      <c r="Y43" s="59">
        <v>19</v>
      </c>
      <c r="Z43" s="59" t="s">
        <v>28</v>
      </c>
      <c r="AA43" s="70" t="s">
        <v>92</v>
      </c>
      <c r="AB43" s="71">
        <v>12338.378245354988</v>
      </c>
      <c r="AD43" s="69">
        <v>39</v>
      </c>
      <c r="AE43" s="59" t="s">
        <v>33</v>
      </c>
      <c r="AF43" s="60">
        <v>415</v>
      </c>
      <c r="AG43" s="73">
        <v>450</v>
      </c>
      <c r="AH43" s="74">
        <v>18.600000000000001</v>
      </c>
      <c r="AJ43" s="112"/>
      <c r="AK43" s="94">
        <v>3</v>
      </c>
      <c r="AL43" s="95" t="s">
        <v>95</v>
      </c>
      <c r="AM43" s="96">
        <v>12566.137566137566</v>
      </c>
    </row>
    <row r="44" spans="2:39" s="46" customFormat="1" x14ac:dyDescent="0.25">
      <c r="B44" s="58">
        <v>40</v>
      </c>
      <c r="C44" s="59" t="s">
        <v>51</v>
      </c>
      <c r="D44" s="60" t="s">
        <v>96</v>
      </c>
      <c r="E44" s="61">
        <v>440</v>
      </c>
      <c r="F44" s="62">
        <v>18.3</v>
      </c>
      <c r="G44" s="63">
        <f t="shared" si="0"/>
        <v>78064.012490241992</v>
      </c>
      <c r="H44" s="64">
        <v>73000</v>
      </c>
      <c r="I44" s="62">
        <v>17.7</v>
      </c>
      <c r="J44" s="65">
        <v>13474.426807760141</v>
      </c>
      <c r="K44" s="55">
        <v>12894.713096263484</v>
      </c>
      <c r="S44" s="69">
        <v>40</v>
      </c>
      <c r="T44" s="59" t="s">
        <v>33</v>
      </c>
      <c r="U44" s="70">
        <v>415</v>
      </c>
      <c r="V44" s="71">
        <v>12052.581928550922</v>
      </c>
      <c r="X44" s="72"/>
      <c r="Y44" s="59">
        <v>20</v>
      </c>
      <c r="Z44" s="59" t="s">
        <v>58</v>
      </c>
      <c r="AA44" s="70" t="s">
        <v>99</v>
      </c>
      <c r="AB44" s="71">
        <v>12334.809892949428</v>
      </c>
      <c r="AD44" s="69">
        <v>40</v>
      </c>
      <c r="AE44" s="59" t="s">
        <v>58</v>
      </c>
      <c r="AF44" s="59" t="s">
        <v>59</v>
      </c>
      <c r="AG44" s="73">
        <v>490</v>
      </c>
      <c r="AH44" s="74">
        <v>18.600000000000001</v>
      </c>
      <c r="AJ44" s="110" t="s">
        <v>51</v>
      </c>
      <c r="AK44" s="38">
        <v>1</v>
      </c>
      <c r="AL44" s="111" t="s">
        <v>87</v>
      </c>
      <c r="AM44" s="45">
        <v>13571.059431524547</v>
      </c>
    </row>
    <row r="45" spans="2:39" s="46" customFormat="1" ht="19.5" thickBot="1" x14ac:dyDescent="0.3">
      <c r="B45" s="58">
        <v>41</v>
      </c>
      <c r="C45" s="59" t="s">
        <v>51</v>
      </c>
      <c r="D45" s="60" t="s">
        <v>87</v>
      </c>
      <c r="E45" s="61">
        <v>460</v>
      </c>
      <c r="F45" s="62">
        <v>18.3</v>
      </c>
      <c r="G45" s="63">
        <f t="shared" si="0"/>
        <v>78064.012490241992</v>
      </c>
      <c r="H45" s="64">
        <v>71000</v>
      </c>
      <c r="I45" s="62">
        <v>18.100000000000001</v>
      </c>
      <c r="J45" s="65">
        <v>14250.440917107582</v>
      </c>
      <c r="K45" s="55">
        <v>13571.059431524547</v>
      </c>
      <c r="S45" s="82">
        <v>41</v>
      </c>
      <c r="T45" s="83" t="s">
        <v>73</v>
      </c>
      <c r="U45" s="134">
        <v>3023</v>
      </c>
      <c r="V45" s="92">
        <v>12041.548746975104</v>
      </c>
      <c r="X45" s="72"/>
      <c r="Y45" s="59">
        <v>21</v>
      </c>
      <c r="Z45" s="59" t="s">
        <v>30</v>
      </c>
      <c r="AA45" s="73" t="s">
        <v>94</v>
      </c>
      <c r="AB45" s="71">
        <v>12128.624748779786</v>
      </c>
      <c r="AD45" s="82">
        <v>41</v>
      </c>
      <c r="AE45" s="83" t="s">
        <v>73</v>
      </c>
      <c r="AF45" s="84">
        <v>4006</v>
      </c>
      <c r="AG45" s="85">
        <v>400</v>
      </c>
      <c r="AH45" s="86">
        <v>18.899999999999999</v>
      </c>
      <c r="AJ45" s="120"/>
      <c r="AK45" s="83">
        <v>2</v>
      </c>
      <c r="AL45" s="121" t="s">
        <v>96</v>
      </c>
      <c r="AM45" s="92">
        <v>12894.713096263484</v>
      </c>
    </row>
    <row r="46" spans="2:39" s="46" customFormat="1" x14ac:dyDescent="0.25">
      <c r="B46" s="58">
        <v>42</v>
      </c>
      <c r="C46" s="59" t="s">
        <v>44</v>
      </c>
      <c r="D46" s="60">
        <v>9714</v>
      </c>
      <c r="E46" s="61">
        <v>450</v>
      </c>
      <c r="F46" s="62">
        <v>17.3</v>
      </c>
      <c r="G46" s="63">
        <f t="shared" si="0"/>
        <v>82576.383154417854</v>
      </c>
      <c r="H46" s="64">
        <v>80000</v>
      </c>
      <c r="I46" s="62">
        <v>19.3</v>
      </c>
      <c r="J46" s="65">
        <v>14038.800705467371</v>
      </c>
      <c r="K46" s="55">
        <v>13173.618801525778</v>
      </c>
      <c r="S46" s="50">
        <v>42</v>
      </c>
      <c r="T46" s="38" t="s">
        <v>38</v>
      </c>
      <c r="U46" s="51" t="s">
        <v>71</v>
      </c>
      <c r="V46" s="45">
        <v>11963.7422583159</v>
      </c>
      <c r="X46" s="72"/>
      <c r="Y46" s="59">
        <v>22</v>
      </c>
      <c r="Z46" s="59" t="s">
        <v>33</v>
      </c>
      <c r="AA46" s="70">
        <v>415</v>
      </c>
      <c r="AB46" s="71">
        <v>12052.581928550922</v>
      </c>
      <c r="AD46" s="50">
        <v>42</v>
      </c>
      <c r="AE46" s="38" t="s">
        <v>38</v>
      </c>
      <c r="AF46" s="39" t="s">
        <v>71</v>
      </c>
      <c r="AG46" s="53">
        <v>350</v>
      </c>
      <c r="AH46" s="54">
        <v>19.2</v>
      </c>
      <c r="AJ46" s="112" t="s">
        <v>44</v>
      </c>
      <c r="AK46" s="103">
        <v>1</v>
      </c>
      <c r="AL46" s="104">
        <v>9734</v>
      </c>
      <c r="AM46" s="55">
        <v>13487.38771994586</v>
      </c>
    </row>
    <row r="47" spans="2:39" s="46" customFormat="1" ht="19.5" thickBot="1" x14ac:dyDescent="0.3">
      <c r="B47" s="125">
        <v>43</v>
      </c>
      <c r="C47" s="83" t="s">
        <v>44</v>
      </c>
      <c r="D47" s="84">
        <v>9734</v>
      </c>
      <c r="E47" s="126">
        <v>490</v>
      </c>
      <c r="F47" s="127">
        <v>17.3</v>
      </c>
      <c r="G47" s="128">
        <f t="shared" si="0"/>
        <v>82576.383154417854</v>
      </c>
      <c r="H47" s="129">
        <v>70000</v>
      </c>
      <c r="I47" s="127">
        <v>19.600000000000001</v>
      </c>
      <c r="J47" s="130">
        <v>14426.807760141093</v>
      </c>
      <c r="K47" s="131">
        <v>13487.38771994586</v>
      </c>
      <c r="S47" s="69">
        <v>43</v>
      </c>
      <c r="T47" s="59" t="s">
        <v>86</v>
      </c>
      <c r="U47" s="70">
        <v>3378</v>
      </c>
      <c r="V47" s="71">
        <v>11848.28349944629</v>
      </c>
      <c r="X47" s="72"/>
      <c r="Y47" s="59">
        <v>23</v>
      </c>
      <c r="Z47" s="59" t="s">
        <v>86</v>
      </c>
      <c r="AA47" s="70">
        <v>3378</v>
      </c>
      <c r="AB47" s="71">
        <v>11848.28349944629</v>
      </c>
      <c r="AD47" s="69">
        <v>43</v>
      </c>
      <c r="AE47" s="59" t="s">
        <v>58</v>
      </c>
      <c r="AF47" s="60" t="s">
        <v>98</v>
      </c>
      <c r="AG47" s="73">
        <v>400</v>
      </c>
      <c r="AH47" s="74">
        <v>19.3</v>
      </c>
      <c r="AJ47" s="112"/>
      <c r="AK47" s="59">
        <v>2</v>
      </c>
      <c r="AL47" s="75">
        <v>9714</v>
      </c>
      <c r="AM47" s="71">
        <v>13173.618801525778</v>
      </c>
    </row>
    <row r="48" spans="2:39" s="46" customFormat="1" x14ac:dyDescent="0.25">
      <c r="B48" s="37">
        <v>44</v>
      </c>
      <c r="C48" s="38" t="s">
        <v>26</v>
      </c>
      <c r="D48" s="136">
        <v>5550</v>
      </c>
      <c r="E48" s="40">
        <v>500</v>
      </c>
      <c r="F48" s="41">
        <v>21.4</v>
      </c>
      <c r="G48" s="42">
        <f t="shared" si="0"/>
        <v>66755.674232309757</v>
      </c>
      <c r="H48" s="43">
        <v>62000</v>
      </c>
      <c r="I48" s="41">
        <v>19.7</v>
      </c>
      <c r="J48" s="44">
        <v>12204.585537918871</v>
      </c>
      <c r="K48" s="45">
        <v>11395.676961568433</v>
      </c>
      <c r="S48" s="69">
        <v>44</v>
      </c>
      <c r="T48" s="59" t="s">
        <v>28</v>
      </c>
      <c r="U48" s="70" t="s">
        <v>37</v>
      </c>
      <c r="V48" s="71">
        <v>11818.424182765268</v>
      </c>
      <c r="X48" s="72"/>
      <c r="Y48" s="59">
        <v>24</v>
      </c>
      <c r="Z48" s="59" t="s">
        <v>26</v>
      </c>
      <c r="AA48" s="70">
        <v>4567</v>
      </c>
      <c r="AB48" s="71">
        <v>11735.203642180388</v>
      </c>
      <c r="AD48" s="69">
        <v>44</v>
      </c>
      <c r="AE48" s="59" t="s">
        <v>44</v>
      </c>
      <c r="AF48" s="60">
        <v>9714</v>
      </c>
      <c r="AG48" s="73">
        <v>450</v>
      </c>
      <c r="AH48" s="74">
        <v>19.3</v>
      </c>
      <c r="AJ48" s="112"/>
      <c r="AK48" s="59">
        <v>3</v>
      </c>
      <c r="AL48" s="61">
        <v>23535</v>
      </c>
      <c r="AM48" s="71">
        <v>13073.704934170049</v>
      </c>
    </row>
    <row r="49" spans="2:39" s="46" customFormat="1" x14ac:dyDescent="0.25">
      <c r="B49" s="58">
        <v>45</v>
      </c>
      <c r="C49" s="59" t="s">
        <v>26</v>
      </c>
      <c r="D49" s="60">
        <v>5601</v>
      </c>
      <c r="E49" s="61">
        <v>500</v>
      </c>
      <c r="F49" s="62">
        <v>21.4</v>
      </c>
      <c r="G49" s="137">
        <f t="shared" si="0"/>
        <v>66755.674232309757</v>
      </c>
      <c r="H49" s="64">
        <v>63000</v>
      </c>
      <c r="I49" s="62">
        <v>19.3</v>
      </c>
      <c r="J49" s="138">
        <v>13827.160493827159</v>
      </c>
      <c r="K49" s="55">
        <v>12975.021533161067</v>
      </c>
      <c r="S49" s="69">
        <v>45</v>
      </c>
      <c r="T49" s="59" t="s">
        <v>86</v>
      </c>
      <c r="U49" s="70">
        <v>3808</v>
      </c>
      <c r="V49" s="71">
        <v>11809.400762889136</v>
      </c>
      <c r="X49" s="72"/>
      <c r="Y49" s="59">
        <v>25</v>
      </c>
      <c r="Z49" s="59" t="s">
        <v>58</v>
      </c>
      <c r="AA49" s="70" t="s">
        <v>98</v>
      </c>
      <c r="AB49" s="71">
        <v>11584.840654608095</v>
      </c>
      <c r="AD49" s="69">
        <v>45</v>
      </c>
      <c r="AE49" s="59" t="s">
        <v>26</v>
      </c>
      <c r="AF49" s="60">
        <v>5601</v>
      </c>
      <c r="AG49" s="73">
        <v>500</v>
      </c>
      <c r="AH49" s="74">
        <v>19.3</v>
      </c>
      <c r="AJ49" s="112"/>
      <c r="AK49" s="59">
        <v>4</v>
      </c>
      <c r="AL49" s="75">
        <v>9808</v>
      </c>
      <c r="AM49" s="71">
        <v>12830.318690783808</v>
      </c>
    </row>
    <row r="50" spans="2:39" s="46" customFormat="1" ht="19.5" thickBot="1" x14ac:dyDescent="0.3">
      <c r="B50" s="58">
        <v>46</v>
      </c>
      <c r="C50" s="59" t="s">
        <v>28</v>
      </c>
      <c r="D50" s="60" t="s">
        <v>29</v>
      </c>
      <c r="E50" s="61">
        <v>500</v>
      </c>
      <c r="F50" s="62">
        <v>19.399999999999999</v>
      </c>
      <c r="G50" s="63">
        <f t="shared" si="0"/>
        <v>73637.702503681896</v>
      </c>
      <c r="H50" s="64">
        <v>69000</v>
      </c>
      <c r="I50" s="62">
        <v>21.8</v>
      </c>
      <c r="J50" s="65">
        <v>16437.389770723104</v>
      </c>
      <c r="K50" s="55">
        <v>14946.556745006357</v>
      </c>
      <c r="S50" s="69">
        <v>46</v>
      </c>
      <c r="T50" s="59" t="s">
        <v>44</v>
      </c>
      <c r="U50" s="73">
        <v>23875</v>
      </c>
      <c r="V50" s="71">
        <v>11782.945736434109</v>
      </c>
      <c r="X50" s="93"/>
      <c r="Y50" s="59">
        <v>26</v>
      </c>
      <c r="Z50" s="94" t="s">
        <v>65</v>
      </c>
      <c r="AA50" s="139" t="s">
        <v>66</v>
      </c>
      <c r="AB50" s="96">
        <v>10961.814527705999</v>
      </c>
      <c r="AD50" s="69">
        <v>46</v>
      </c>
      <c r="AE50" s="59" t="s">
        <v>65</v>
      </c>
      <c r="AF50" s="60" t="s">
        <v>66</v>
      </c>
      <c r="AG50" s="73">
        <v>400</v>
      </c>
      <c r="AH50" s="74">
        <v>19.5</v>
      </c>
      <c r="AJ50" s="112"/>
      <c r="AK50" s="59">
        <v>5</v>
      </c>
      <c r="AL50" s="75">
        <v>22635</v>
      </c>
      <c r="AM50" s="71">
        <v>12781.469176818013</v>
      </c>
    </row>
    <row r="51" spans="2:39" s="46" customFormat="1" x14ac:dyDescent="0.25">
      <c r="B51" s="58">
        <v>47</v>
      </c>
      <c r="C51" s="59" t="s">
        <v>33</v>
      </c>
      <c r="D51" s="60">
        <v>572</v>
      </c>
      <c r="E51" s="61">
        <v>500</v>
      </c>
      <c r="F51" s="62">
        <v>20.399999999999999</v>
      </c>
      <c r="G51" s="63">
        <f t="shared" si="0"/>
        <v>70028.011204481794</v>
      </c>
      <c r="H51" s="64">
        <v>63000</v>
      </c>
      <c r="I51" s="62">
        <v>19.899999999999999</v>
      </c>
      <c r="J51" s="65">
        <v>10440.917107583773</v>
      </c>
      <c r="K51" s="55">
        <v>9724.6216315983729</v>
      </c>
      <c r="S51" s="69">
        <v>47</v>
      </c>
      <c r="T51" s="59" t="s">
        <v>26</v>
      </c>
      <c r="U51" s="70">
        <v>4567</v>
      </c>
      <c r="V51" s="71">
        <v>11735.203642180388</v>
      </c>
      <c r="X51" s="52">
        <v>500</v>
      </c>
      <c r="Y51" s="38">
        <v>1</v>
      </c>
      <c r="Z51" s="38" t="s">
        <v>28</v>
      </c>
      <c r="AA51" s="51" t="s">
        <v>29</v>
      </c>
      <c r="AB51" s="45">
        <v>14946.556745006357</v>
      </c>
      <c r="AD51" s="69">
        <v>47</v>
      </c>
      <c r="AE51" s="59" t="s">
        <v>44</v>
      </c>
      <c r="AF51" s="60">
        <v>9734</v>
      </c>
      <c r="AG51" s="73">
        <v>490</v>
      </c>
      <c r="AH51" s="74">
        <v>19.600000000000001</v>
      </c>
      <c r="AJ51" s="112"/>
      <c r="AK51" s="59">
        <v>6</v>
      </c>
      <c r="AL51" s="61">
        <v>24393</v>
      </c>
      <c r="AM51" s="71">
        <v>12728.600139452854</v>
      </c>
    </row>
    <row r="52" spans="2:39" s="46" customFormat="1" x14ac:dyDescent="0.25">
      <c r="B52" s="58">
        <v>48</v>
      </c>
      <c r="C52" s="59" t="s">
        <v>33</v>
      </c>
      <c r="D52" s="59" t="s">
        <v>34</v>
      </c>
      <c r="E52" s="61">
        <v>510</v>
      </c>
      <c r="F52" s="62">
        <v>20.399999999999999</v>
      </c>
      <c r="G52" s="63">
        <f t="shared" si="0"/>
        <v>70028.011204481794</v>
      </c>
      <c r="H52" s="64">
        <v>61000</v>
      </c>
      <c r="I52" s="62">
        <v>19.7</v>
      </c>
      <c r="J52" s="65">
        <v>13086.41975308642</v>
      </c>
      <c r="K52" s="55">
        <v>12219.064025265576</v>
      </c>
      <c r="S52" s="69">
        <v>48</v>
      </c>
      <c r="T52" s="59" t="s">
        <v>86</v>
      </c>
      <c r="U52" s="70">
        <v>9003</v>
      </c>
      <c r="V52" s="71">
        <v>11684.795537508715</v>
      </c>
      <c r="X52" s="72"/>
      <c r="Y52" s="59">
        <v>2</v>
      </c>
      <c r="Z52" s="59" t="s">
        <v>38</v>
      </c>
      <c r="AA52" s="73" t="s">
        <v>79</v>
      </c>
      <c r="AB52" s="71">
        <v>13847.791312907591</v>
      </c>
      <c r="AD52" s="69">
        <v>48</v>
      </c>
      <c r="AE52" s="59" t="s">
        <v>26</v>
      </c>
      <c r="AF52" s="140">
        <v>5550</v>
      </c>
      <c r="AG52" s="73">
        <v>500</v>
      </c>
      <c r="AH52" s="74">
        <v>19.7</v>
      </c>
      <c r="AJ52" s="112"/>
      <c r="AK52" s="59">
        <v>7</v>
      </c>
      <c r="AL52" s="61">
        <v>23875</v>
      </c>
      <c r="AM52" s="71">
        <v>11782.945736434109</v>
      </c>
    </row>
    <row r="53" spans="2:39" s="46" customFormat="1" ht="19.5" thickBot="1" x14ac:dyDescent="0.3">
      <c r="B53" s="58">
        <v>49</v>
      </c>
      <c r="C53" s="59" t="s">
        <v>56</v>
      </c>
      <c r="D53" s="59" t="s">
        <v>88</v>
      </c>
      <c r="E53" s="61">
        <v>540</v>
      </c>
      <c r="F53" s="62">
        <v>18.3</v>
      </c>
      <c r="G53" s="63">
        <f t="shared" si="0"/>
        <v>78064.012490241992</v>
      </c>
      <c r="H53" s="64">
        <v>56000</v>
      </c>
      <c r="I53" s="62">
        <v>19.7</v>
      </c>
      <c r="J53" s="65">
        <v>14497.354497354498</v>
      </c>
      <c r="K53" s="55">
        <v>13536.483327181</v>
      </c>
      <c r="S53" s="69">
        <v>49</v>
      </c>
      <c r="T53" s="59" t="s">
        <v>56</v>
      </c>
      <c r="U53" s="70" t="s">
        <v>57</v>
      </c>
      <c r="V53" s="71">
        <v>11672.860013945285</v>
      </c>
      <c r="X53" s="72"/>
      <c r="Y53" s="59">
        <v>3</v>
      </c>
      <c r="Z53" s="59" t="s">
        <v>38</v>
      </c>
      <c r="AA53" s="70" t="s">
        <v>83</v>
      </c>
      <c r="AB53" s="71">
        <v>13574.504737295432</v>
      </c>
      <c r="AD53" s="69">
        <v>49</v>
      </c>
      <c r="AE53" s="59" t="s">
        <v>33</v>
      </c>
      <c r="AF53" s="59" t="s">
        <v>34</v>
      </c>
      <c r="AG53" s="73">
        <v>510</v>
      </c>
      <c r="AH53" s="74">
        <v>19.7</v>
      </c>
      <c r="AJ53" s="112"/>
      <c r="AK53" s="94">
        <v>8</v>
      </c>
      <c r="AL53" s="135">
        <v>9401</v>
      </c>
      <c r="AM53" s="96">
        <v>9267.8725236864757</v>
      </c>
    </row>
    <row r="54" spans="2:39" s="46" customFormat="1" x14ac:dyDescent="0.25">
      <c r="B54" s="58">
        <v>50</v>
      </c>
      <c r="C54" s="59" t="s">
        <v>38</v>
      </c>
      <c r="D54" s="59" t="s">
        <v>79</v>
      </c>
      <c r="E54" s="61">
        <v>500</v>
      </c>
      <c r="F54" s="62">
        <v>17.3</v>
      </c>
      <c r="G54" s="63">
        <f t="shared" si="0"/>
        <v>82576.383154417854</v>
      </c>
      <c r="H54" s="64">
        <v>77000</v>
      </c>
      <c r="I54" s="62">
        <v>21.3</v>
      </c>
      <c r="J54" s="65">
        <v>15132.275132275132</v>
      </c>
      <c r="K54" s="55">
        <v>13847.791312907591</v>
      </c>
      <c r="S54" s="69">
        <v>50</v>
      </c>
      <c r="T54" s="59" t="s">
        <v>58</v>
      </c>
      <c r="U54" s="70" t="s">
        <v>98</v>
      </c>
      <c r="V54" s="71">
        <v>11584.840654608095</v>
      </c>
      <c r="X54" s="72"/>
      <c r="Y54" s="59">
        <v>4</v>
      </c>
      <c r="Z54" s="59" t="s">
        <v>56</v>
      </c>
      <c r="AA54" s="73" t="s">
        <v>88</v>
      </c>
      <c r="AB54" s="71">
        <v>13536.483327181</v>
      </c>
      <c r="AD54" s="69">
        <v>50</v>
      </c>
      <c r="AE54" s="59" t="s">
        <v>56</v>
      </c>
      <c r="AF54" s="59" t="s">
        <v>88</v>
      </c>
      <c r="AG54" s="73">
        <v>540</v>
      </c>
      <c r="AH54" s="74">
        <v>19.7</v>
      </c>
      <c r="AJ54" s="110" t="s">
        <v>28</v>
      </c>
      <c r="AK54" s="38">
        <v>1</v>
      </c>
      <c r="AL54" s="111" t="s">
        <v>29</v>
      </c>
      <c r="AM54" s="45">
        <v>14946.556745006357</v>
      </c>
    </row>
    <row r="55" spans="2:39" s="46" customFormat="1" x14ac:dyDescent="0.25">
      <c r="B55" s="58">
        <v>51</v>
      </c>
      <c r="C55" s="59" t="s">
        <v>38</v>
      </c>
      <c r="D55" s="60" t="s">
        <v>83</v>
      </c>
      <c r="E55" s="61">
        <v>500</v>
      </c>
      <c r="F55" s="62">
        <v>17.3</v>
      </c>
      <c r="G55" s="63">
        <f t="shared" si="0"/>
        <v>82576.383154417854</v>
      </c>
      <c r="H55" s="64">
        <v>73000</v>
      </c>
      <c r="I55" s="62">
        <v>21.2</v>
      </c>
      <c r="J55" s="65">
        <v>14814.814814814814</v>
      </c>
      <c r="K55" s="55">
        <v>13574.504737295432</v>
      </c>
      <c r="S55" s="69">
        <v>51</v>
      </c>
      <c r="T55" s="59" t="s">
        <v>58</v>
      </c>
      <c r="U55" s="70">
        <v>398</v>
      </c>
      <c r="V55" s="71">
        <v>11513.924777490669</v>
      </c>
      <c r="X55" s="72"/>
      <c r="Y55" s="59">
        <v>5</v>
      </c>
      <c r="Z55" s="59" t="s">
        <v>58</v>
      </c>
      <c r="AA55" s="70">
        <v>5518</v>
      </c>
      <c r="AB55" s="71">
        <v>13437.061646363971</v>
      </c>
      <c r="AD55" s="69">
        <v>51</v>
      </c>
      <c r="AE55" s="59" t="s">
        <v>33</v>
      </c>
      <c r="AF55" s="60">
        <v>572</v>
      </c>
      <c r="AG55" s="73">
        <v>500</v>
      </c>
      <c r="AH55" s="74">
        <v>19.899999999999999</v>
      </c>
      <c r="AJ55" s="112"/>
      <c r="AK55" s="59">
        <v>2</v>
      </c>
      <c r="AL55" s="75" t="s">
        <v>43</v>
      </c>
      <c r="AM55" s="71">
        <v>14401.296091218572</v>
      </c>
    </row>
    <row r="56" spans="2:39" s="46" customFormat="1" ht="19.5" thickBot="1" x14ac:dyDescent="0.3">
      <c r="B56" s="58">
        <v>52</v>
      </c>
      <c r="C56" s="59" t="s">
        <v>58</v>
      </c>
      <c r="D56" s="60">
        <v>5518</v>
      </c>
      <c r="E56" s="61">
        <v>550</v>
      </c>
      <c r="F56" s="62">
        <v>20.399999999999999</v>
      </c>
      <c r="G56" s="63">
        <f t="shared" si="0"/>
        <v>70028.011204481794</v>
      </c>
      <c r="H56" s="64">
        <v>67000</v>
      </c>
      <c r="I56" s="62">
        <v>19.899999999999999</v>
      </c>
      <c r="J56" s="65">
        <v>14426.807760141093</v>
      </c>
      <c r="K56" s="55">
        <v>13437.061646363971</v>
      </c>
      <c r="S56" s="69">
        <v>52</v>
      </c>
      <c r="T56" s="59" t="s">
        <v>26</v>
      </c>
      <c r="U56" s="141">
        <v>5550</v>
      </c>
      <c r="V56" s="71">
        <v>11395.676961568433</v>
      </c>
      <c r="X56" s="72"/>
      <c r="Y56" s="59">
        <v>6</v>
      </c>
      <c r="Z56" s="59" t="s">
        <v>26</v>
      </c>
      <c r="AA56" s="70">
        <v>5601</v>
      </c>
      <c r="AB56" s="71">
        <v>12975.021533161067</v>
      </c>
      <c r="AD56" s="82">
        <v>52</v>
      </c>
      <c r="AE56" s="83" t="s">
        <v>58</v>
      </c>
      <c r="AF56" s="84">
        <v>5518</v>
      </c>
      <c r="AG56" s="85">
        <v>550</v>
      </c>
      <c r="AH56" s="86">
        <v>19.899999999999999</v>
      </c>
      <c r="AJ56" s="112"/>
      <c r="AK56" s="59">
        <v>3</v>
      </c>
      <c r="AL56" s="75" t="s">
        <v>52</v>
      </c>
      <c r="AM56" s="71">
        <v>14041.343669250646</v>
      </c>
    </row>
    <row r="57" spans="2:39" s="46" customFormat="1" ht="19.5" thickBot="1" x14ac:dyDescent="0.3">
      <c r="B57" s="125">
        <v>53</v>
      </c>
      <c r="C57" s="83" t="s">
        <v>44</v>
      </c>
      <c r="D57" s="84">
        <v>9808</v>
      </c>
      <c r="E57" s="126">
        <v>540</v>
      </c>
      <c r="F57" s="127">
        <v>17.3</v>
      </c>
      <c r="G57" s="128">
        <f t="shared" si="0"/>
        <v>82576.383154417854</v>
      </c>
      <c r="H57" s="129">
        <v>66000</v>
      </c>
      <c r="I57" s="127">
        <v>21.6</v>
      </c>
      <c r="J57" s="130">
        <v>14074.074074074075</v>
      </c>
      <c r="K57" s="131">
        <v>12830.318690783808</v>
      </c>
      <c r="S57" s="82">
        <v>53</v>
      </c>
      <c r="T57" s="83" t="s">
        <v>58</v>
      </c>
      <c r="U57" s="134">
        <v>3114</v>
      </c>
      <c r="V57" s="92">
        <v>11105.204872646733</v>
      </c>
      <c r="X57" s="72"/>
      <c r="Y57" s="59">
        <v>7</v>
      </c>
      <c r="Z57" s="59" t="s">
        <v>86</v>
      </c>
      <c r="AA57" s="70">
        <v>4627</v>
      </c>
      <c r="AB57" s="71">
        <v>12898.497545495115</v>
      </c>
      <c r="AD57" s="142">
        <v>53</v>
      </c>
      <c r="AE57" s="143" t="s">
        <v>73</v>
      </c>
      <c r="AF57" s="144">
        <v>4000</v>
      </c>
      <c r="AG57" s="145">
        <v>400</v>
      </c>
      <c r="AH57" s="146">
        <v>20.7</v>
      </c>
      <c r="AJ57" s="112"/>
      <c r="AK57" s="59">
        <v>4</v>
      </c>
      <c r="AL57" s="75" t="s">
        <v>92</v>
      </c>
      <c r="AM57" s="71">
        <v>12338.378245354988</v>
      </c>
    </row>
    <row r="58" spans="2:39" s="46" customFormat="1" ht="19.5" thickBot="1" x14ac:dyDescent="0.3">
      <c r="B58" s="37">
        <v>54</v>
      </c>
      <c r="C58" s="38" t="s">
        <v>26</v>
      </c>
      <c r="D58" s="39">
        <v>606</v>
      </c>
      <c r="E58" s="40">
        <v>600</v>
      </c>
      <c r="F58" s="41">
        <v>21.4</v>
      </c>
      <c r="G58" s="42">
        <f t="shared" si="0"/>
        <v>66755.674232309757</v>
      </c>
      <c r="H58" s="43">
        <v>55000</v>
      </c>
      <c r="I58" s="41">
        <v>21.5</v>
      </c>
      <c r="J58" s="44">
        <v>14426.807760141093</v>
      </c>
      <c r="K58" s="45">
        <v>13168.655920593905</v>
      </c>
      <c r="S58" s="147">
        <v>54</v>
      </c>
      <c r="T58" s="103" t="s">
        <v>65</v>
      </c>
      <c r="U58" s="148" t="s">
        <v>66</v>
      </c>
      <c r="V58" s="55">
        <v>10961.814527705999</v>
      </c>
      <c r="X58" s="72"/>
      <c r="Y58" s="59">
        <v>8</v>
      </c>
      <c r="Z58" s="59" t="s">
        <v>44</v>
      </c>
      <c r="AA58" s="70">
        <v>9808</v>
      </c>
      <c r="AB58" s="71">
        <v>12830.318690783808</v>
      </c>
      <c r="AD58" s="50">
        <v>54</v>
      </c>
      <c r="AE58" s="38" t="s">
        <v>38</v>
      </c>
      <c r="AF58" s="39" t="s">
        <v>83</v>
      </c>
      <c r="AG58" s="53">
        <v>500</v>
      </c>
      <c r="AH58" s="54">
        <v>21.2</v>
      </c>
      <c r="AJ58" s="120"/>
      <c r="AK58" s="83">
        <v>5</v>
      </c>
      <c r="AL58" s="121" t="s">
        <v>37</v>
      </c>
      <c r="AM58" s="92">
        <v>11818.424182765268</v>
      </c>
    </row>
    <row r="59" spans="2:39" s="46" customFormat="1" ht="19.5" thickBot="1" x14ac:dyDescent="0.3">
      <c r="B59" s="125">
        <v>55</v>
      </c>
      <c r="C59" s="83" t="s">
        <v>28</v>
      </c>
      <c r="D59" s="84" t="s">
        <v>43</v>
      </c>
      <c r="E59" s="126">
        <v>620</v>
      </c>
      <c r="F59" s="127">
        <v>20.399999999999999</v>
      </c>
      <c r="G59" s="149">
        <f t="shared" si="0"/>
        <v>70028.011204481794</v>
      </c>
      <c r="H59" s="129">
        <v>61000</v>
      </c>
      <c r="I59" s="127">
        <v>21.8</v>
      </c>
      <c r="J59" s="150">
        <v>15837.742504409171</v>
      </c>
      <c r="K59" s="92">
        <v>14401.296091218572</v>
      </c>
      <c r="S59" s="69">
        <v>55</v>
      </c>
      <c r="T59" s="59" t="s">
        <v>26</v>
      </c>
      <c r="U59" s="70">
        <v>388</v>
      </c>
      <c r="V59" s="71">
        <v>10910.791189860956</v>
      </c>
      <c r="X59" s="72"/>
      <c r="Y59" s="59">
        <v>9</v>
      </c>
      <c r="Z59" s="59" t="s">
        <v>33</v>
      </c>
      <c r="AA59" s="73" t="s">
        <v>34</v>
      </c>
      <c r="AB59" s="71">
        <v>12219.064025265576</v>
      </c>
      <c r="AD59" s="69">
        <v>55</v>
      </c>
      <c r="AE59" s="59" t="s">
        <v>38</v>
      </c>
      <c r="AF59" s="59" t="s">
        <v>79</v>
      </c>
      <c r="AG59" s="73">
        <v>500</v>
      </c>
      <c r="AH59" s="74">
        <v>21.3</v>
      </c>
      <c r="AJ59" s="112" t="s">
        <v>26</v>
      </c>
      <c r="AK59" s="103">
        <v>1</v>
      </c>
      <c r="AL59" s="104">
        <v>606</v>
      </c>
      <c r="AM59" s="55">
        <v>13168.655920593905</v>
      </c>
    </row>
    <row r="60" spans="2:39" s="46" customFormat="1" ht="19.5" thickBot="1" x14ac:dyDescent="0.3">
      <c r="B60" s="151">
        <v>56</v>
      </c>
      <c r="C60" s="152" t="s">
        <v>38</v>
      </c>
      <c r="D60" s="153" t="s">
        <v>39</v>
      </c>
      <c r="E60" s="154">
        <v>700</v>
      </c>
      <c r="F60" s="155">
        <v>17.3</v>
      </c>
      <c r="G60" s="156">
        <f t="shared" si="0"/>
        <v>82576.383154417854</v>
      </c>
      <c r="H60" s="157">
        <v>71000</v>
      </c>
      <c r="I60" s="155">
        <v>24</v>
      </c>
      <c r="J60" s="158">
        <v>16448.202959830865</v>
      </c>
      <c r="K60" s="159">
        <v>14535.621220315648</v>
      </c>
      <c r="S60" s="69">
        <v>56</v>
      </c>
      <c r="T60" s="59" t="s">
        <v>33</v>
      </c>
      <c r="U60" s="70" t="s">
        <v>45</v>
      </c>
      <c r="V60" s="71">
        <v>10890.119355235633</v>
      </c>
      <c r="X60" s="72"/>
      <c r="Y60" s="59">
        <v>10</v>
      </c>
      <c r="Z60" s="59" t="s">
        <v>26</v>
      </c>
      <c r="AA60" s="141">
        <v>5550</v>
      </c>
      <c r="AB60" s="71">
        <v>11395.676961568433</v>
      </c>
      <c r="AD60" s="69">
        <v>56</v>
      </c>
      <c r="AE60" s="59" t="s">
        <v>26</v>
      </c>
      <c r="AF60" s="60">
        <v>606</v>
      </c>
      <c r="AG60" s="73">
        <v>600</v>
      </c>
      <c r="AH60" s="74">
        <v>21.5</v>
      </c>
      <c r="AJ60" s="112"/>
      <c r="AK60" s="59">
        <v>2</v>
      </c>
      <c r="AL60" s="75">
        <v>457</v>
      </c>
      <c r="AM60" s="71">
        <v>13019.318321643903</v>
      </c>
    </row>
    <row r="61" spans="2:39" s="46" customFormat="1" ht="19.5" thickBot="1" x14ac:dyDescent="0.3">
      <c r="B61" s="37">
        <v>57</v>
      </c>
      <c r="C61" s="38" t="s">
        <v>86</v>
      </c>
      <c r="D61" s="39">
        <v>3808</v>
      </c>
      <c r="E61" s="53">
        <v>360</v>
      </c>
      <c r="F61" s="160">
        <v>18.3</v>
      </c>
      <c r="G61" s="43">
        <f t="shared" si="0"/>
        <v>78064.012490241992</v>
      </c>
      <c r="H61" s="43">
        <v>73000</v>
      </c>
      <c r="I61" s="41">
        <v>17.5</v>
      </c>
      <c r="J61" s="161">
        <v>12310.405643738977</v>
      </c>
      <c r="K61" s="162">
        <v>11809.400762889136</v>
      </c>
      <c r="S61" s="69">
        <v>57</v>
      </c>
      <c r="T61" s="59" t="s">
        <v>38</v>
      </c>
      <c r="U61" s="70" t="s">
        <v>60</v>
      </c>
      <c r="V61" s="71">
        <v>10561.010623026126</v>
      </c>
      <c r="X61" s="93"/>
      <c r="Y61" s="94">
        <v>11</v>
      </c>
      <c r="Z61" s="94" t="s">
        <v>33</v>
      </c>
      <c r="AA61" s="139">
        <v>572</v>
      </c>
      <c r="AB61" s="96">
        <v>9724.6216315983729</v>
      </c>
      <c r="AD61" s="69">
        <v>57</v>
      </c>
      <c r="AE61" s="59" t="s">
        <v>44</v>
      </c>
      <c r="AF61" s="60">
        <v>9808</v>
      </c>
      <c r="AG61" s="73">
        <v>540</v>
      </c>
      <c r="AH61" s="74">
        <v>21.6</v>
      </c>
      <c r="AJ61" s="112"/>
      <c r="AK61" s="59">
        <v>3</v>
      </c>
      <c r="AL61" s="75">
        <v>5601</v>
      </c>
      <c r="AM61" s="71">
        <v>12975.021533161067</v>
      </c>
    </row>
    <row r="62" spans="2:39" s="46" customFormat="1" ht="19.5" thickBot="1" x14ac:dyDescent="0.3">
      <c r="B62" s="125">
        <v>58</v>
      </c>
      <c r="C62" s="83" t="s">
        <v>86</v>
      </c>
      <c r="D62" s="84">
        <v>9003</v>
      </c>
      <c r="E62" s="85">
        <v>380</v>
      </c>
      <c r="F62" s="163">
        <v>18.3</v>
      </c>
      <c r="G62" s="129">
        <f t="shared" si="0"/>
        <v>78064.012490241992</v>
      </c>
      <c r="H62" s="129">
        <v>70000</v>
      </c>
      <c r="I62" s="127">
        <v>17.899999999999999</v>
      </c>
      <c r="J62" s="164">
        <v>12239.858906525573</v>
      </c>
      <c r="K62" s="165">
        <v>11684.795537508715</v>
      </c>
      <c r="S62" s="113">
        <v>58</v>
      </c>
      <c r="T62" s="94" t="s">
        <v>33</v>
      </c>
      <c r="U62" s="139">
        <v>323</v>
      </c>
      <c r="V62" s="96">
        <v>10111.029080021328</v>
      </c>
      <c r="X62" s="52">
        <v>600</v>
      </c>
      <c r="Y62" s="38">
        <v>1</v>
      </c>
      <c r="Z62" s="38" t="s">
        <v>28</v>
      </c>
      <c r="AA62" s="51" t="s">
        <v>43</v>
      </c>
      <c r="AB62" s="45">
        <v>14401.296091218572</v>
      </c>
      <c r="AD62" s="69">
        <v>58</v>
      </c>
      <c r="AE62" s="59" t="s">
        <v>28</v>
      </c>
      <c r="AF62" s="60" t="s">
        <v>29</v>
      </c>
      <c r="AG62" s="73">
        <v>500</v>
      </c>
      <c r="AH62" s="74">
        <v>21.8</v>
      </c>
      <c r="AJ62" s="112"/>
      <c r="AK62" s="59">
        <v>4</v>
      </c>
      <c r="AL62" s="75">
        <v>4567</v>
      </c>
      <c r="AM62" s="71">
        <v>11735.203642180388</v>
      </c>
    </row>
    <row r="63" spans="2:39" s="46" customFormat="1" ht="19.5" thickBot="1" x14ac:dyDescent="0.3">
      <c r="B63" s="166">
        <v>59</v>
      </c>
      <c r="C63" s="167" t="s">
        <v>86</v>
      </c>
      <c r="D63" s="168">
        <v>3378</v>
      </c>
      <c r="E63" s="169">
        <v>400</v>
      </c>
      <c r="F63" s="170">
        <v>19.399999999999999</v>
      </c>
      <c r="G63" s="171">
        <f t="shared" si="0"/>
        <v>73637.702503681896</v>
      </c>
      <c r="H63" s="172">
        <v>67000</v>
      </c>
      <c r="I63" s="170">
        <v>17.7</v>
      </c>
      <c r="J63" s="173">
        <v>12380.952380952382</v>
      </c>
      <c r="K63" s="174">
        <v>11848.28349944629</v>
      </c>
      <c r="S63" s="50">
        <v>59</v>
      </c>
      <c r="T63" s="38" t="s">
        <v>33</v>
      </c>
      <c r="U63" s="51">
        <v>572</v>
      </c>
      <c r="V63" s="45">
        <v>9724.6216315983729</v>
      </c>
      <c r="X63" s="93"/>
      <c r="Y63" s="94">
        <v>2</v>
      </c>
      <c r="Z63" s="94" t="s">
        <v>26</v>
      </c>
      <c r="AA63" s="139">
        <v>606</v>
      </c>
      <c r="AB63" s="96">
        <v>13168.655920593905</v>
      </c>
      <c r="AD63" s="82">
        <v>59</v>
      </c>
      <c r="AE63" s="83" t="s">
        <v>28</v>
      </c>
      <c r="AF63" s="84" t="s">
        <v>43</v>
      </c>
      <c r="AG63" s="85">
        <v>620</v>
      </c>
      <c r="AH63" s="86">
        <v>21.8</v>
      </c>
      <c r="AJ63" s="112"/>
      <c r="AK63" s="59">
        <v>5</v>
      </c>
      <c r="AL63" s="175">
        <v>5550</v>
      </c>
      <c r="AM63" s="71">
        <v>11395.676961568433</v>
      </c>
    </row>
    <row r="64" spans="2:39" s="46" customFormat="1" ht="19.5" thickBot="1" x14ac:dyDescent="0.3">
      <c r="B64" s="166">
        <v>60</v>
      </c>
      <c r="C64" s="167" t="s">
        <v>86</v>
      </c>
      <c r="D64" s="168">
        <v>4627</v>
      </c>
      <c r="E64" s="176">
        <v>520</v>
      </c>
      <c r="F64" s="177">
        <v>20.399999999999999</v>
      </c>
      <c r="G64" s="178">
        <f t="shared" si="0"/>
        <v>70028.011204481794</v>
      </c>
      <c r="H64" s="178">
        <v>61000</v>
      </c>
      <c r="I64" s="179">
        <v>18.2</v>
      </c>
      <c r="J64" s="180">
        <v>13560.767590618336</v>
      </c>
      <c r="K64" s="181">
        <v>12898.497545495115</v>
      </c>
      <c r="S64" s="82">
        <v>60</v>
      </c>
      <c r="T64" s="83" t="s">
        <v>44</v>
      </c>
      <c r="U64" s="85">
        <v>9401</v>
      </c>
      <c r="V64" s="92">
        <v>9267.8725236864757</v>
      </c>
      <c r="X64" s="97">
        <v>700</v>
      </c>
      <c r="Y64" s="98">
        <v>1</v>
      </c>
      <c r="Z64" s="182" t="s">
        <v>38</v>
      </c>
      <c r="AA64" s="183" t="s">
        <v>39</v>
      </c>
      <c r="AB64" s="100">
        <v>14535.621220315648</v>
      </c>
      <c r="AD64" s="184">
        <v>60</v>
      </c>
      <c r="AE64" s="167" t="s">
        <v>38</v>
      </c>
      <c r="AF64" s="168" t="s">
        <v>39</v>
      </c>
      <c r="AG64" s="176">
        <v>700</v>
      </c>
      <c r="AH64" s="185">
        <v>24</v>
      </c>
      <c r="AJ64" s="120"/>
      <c r="AK64" s="83">
        <v>6</v>
      </c>
      <c r="AL64" s="121">
        <v>388</v>
      </c>
      <c r="AM64" s="92">
        <v>10910.791189860956</v>
      </c>
    </row>
    <row r="65" spans="2:39" s="46" customFormat="1" ht="19.5" thickBot="1" x14ac:dyDescent="0.3">
      <c r="B65" s="186" t="s">
        <v>100</v>
      </c>
      <c r="C65" s="187"/>
      <c r="D65" s="187"/>
      <c r="E65" s="187"/>
      <c r="F65" s="188">
        <f>AVERAGE(F5:F64)</f>
        <v>18.704999999999988</v>
      </c>
      <c r="G65" s="189">
        <f t="shared" ref="G65:K65" si="1">AVERAGE(G5:G64)</f>
        <v>76847.540549719459</v>
      </c>
      <c r="H65" s="189">
        <f t="shared" si="1"/>
        <v>68466.666666666672</v>
      </c>
      <c r="I65" s="190">
        <f t="shared" si="1"/>
        <v>18.130000000000003</v>
      </c>
      <c r="J65" s="191">
        <f t="shared" si="1"/>
        <v>13194.517207152672</v>
      </c>
      <c r="K65" s="192">
        <f t="shared" si="1"/>
        <v>12541.186360808722</v>
      </c>
      <c r="V65" s="193">
        <f>AVERAGE(V5:V64)</f>
        <v>12541.186360808721</v>
      </c>
      <c r="AB65" s="193">
        <f>AVERAGE(AB5:AB64)</f>
        <v>12541.186360808724</v>
      </c>
      <c r="AH65" s="194">
        <f>AVERAGE(AH5:AH64)</f>
        <v>18.13</v>
      </c>
      <c r="AM65" s="193">
        <f>AVERAGE(AM5:AM64)</f>
        <v>12541.186360808721</v>
      </c>
    </row>
    <row r="66" spans="2:39" s="46" customFormat="1" x14ac:dyDescent="0.25">
      <c r="F66" s="195"/>
      <c r="G66" s="196"/>
    </row>
  </sheetData>
  <mergeCells count="32">
    <mergeCell ref="B65:E65"/>
    <mergeCell ref="AJ31:AJ33"/>
    <mergeCell ref="AJ34:AJ40"/>
    <mergeCell ref="AJ41:AJ43"/>
    <mergeCell ref="AJ44:AJ45"/>
    <mergeCell ref="AJ46:AJ53"/>
    <mergeCell ref="X51:X61"/>
    <mergeCell ref="AJ54:AJ58"/>
    <mergeCell ref="AJ59:AJ64"/>
    <mergeCell ref="X62:X63"/>
    <mergeCell ref="AQ7:AQ8"/>
    <mergeCell ref="AJ11:AJ15"/>
    <mergeCell ref="AO11:AO12"/>
    <mergeCell ref="AP11:AP12"/>
    <mergeCell ref="AQ11:AQ12"/>
    <mergeCell ref="AJ16:AJ19"/>
    <mergeCell ref="AJ2:AM2"/>
    <mergeCell ref="M5:Q5"/>
    <mergeCell ref="X5:X24"/>
    <mergeCell ref="AJ5:AJ9"/>
    <mergeCell ref="AO7:AO10"/>
    <mergeCell ref="AP7:AP8"/>
    <mergeCell ref="M19:Q19"/>
    <mergeCell ref="AJ20:AJ27"/>
    <mergeCell ref="X25:X50"/>
    <mergeCell ref="AJ28:AJ30"/>
    <mergeCell ref="B2:D2"/>
    <mergeCell ref="F2:J2"/>
    <mergeCell ref="M2:Q2"/>
    <mergeCell ref="S2:V2"/>
    <mergeCell ref="X2:AB2"/>
    <mergeCell ref="AD2:A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2023-12-07T13:06:10Z</dcterms:modified>
</cp:coreProperties>
</file>