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14" i="1" l="1"/>
  <c r="I14" i="1"/>
  <c r="K13" i="1"/>
  <c r="L13" i="1" s="1"/>
  <c r="K12" i="1"/>
  <c r="L12" i="1" s="1"/>
  <c r="K11" i="1"/>
  <c r="L11" i="1" s="1"/>
  <c r="L10" i="1"/>
  <c r="K10" i="1"/>
  <c r="K9" i="1"/>
  <c r="L9" i="1" s="1"/>
  <c r="K8" i="1"/>
  <c r="L8" i="1" s="1"/>
  <c r="K7" i="1"/>
  <c r="L7" i="1" s="1"/>
  <c r="L6" i="1"/>
  <c r="K6" i="1"/>
  <c r="L14" i="1" l="1"/>
</calcChain>
</file>

<file path=xl/sharedStrings.xml><?xml version="1.0" encoding="utf-8"?>
<sst xmlns="http://schemas.openxmlformats.org/spreadsheetml/2006/main" count="61" uniqueCount="56">
  <si>
    <t>MO soja</t>
  </si>
  <si>
    <t>Velino Selo, Bijeljina - Simo Laketić</t>
  </si>
  <si>
    <t>sjetva: 03.05.</t>
  </si>
  <si>
    <t>r.br.</t>
  </si>
  <si>
    <t>distributer</t>
  </si>
  <si>
    <t>institut</t>
  </si>
  <si>
    <t>sorta</t>
  </si>
  <si>
    <t>gz</t>
  </si>
  <si>
    <t>norme sjetve               *1000</t>
  </si>
  <si>
    <t>žetva/vaganje</t>
  </si>
  <si>
    <t>prinos</t>
  </si>
  <si>
    <t>preporuka</t>
  </si>
  <si>
    <r>
      <t>P m</t>
    </r>
    <r>
      <rPr>
        <b/>
        <sz val="9"/>
        <rFont val="Calibri"/>
        <family val="2"/>
      </rPr>
      <t>²</t>
    </r>
  </si>
  <si>
    <t>vlaga %</t>
  </si>
  <si>
    <t>kg</t>
  </si>
  <si>
    <t>sirovo</t>
  </si>
  <si>
    <t>Rapić</t>
  </si>
  <si>
    <t>ZP</t>
  </si>
  <si>
    <t>Selena</t>
  </si>
  <si>
    <t>Laura</t>
  </si>
  <si>
    <t>I</t>
  </si>
  <si>
    <t>Lidija</t>
  </si>
  <si>
    <t>II</t>
  </si>
  <si>
    <t>BL</t>
  </si>
  <si>
    <t>Sana</t>
  </si>
  <si>
    <t>500-550</t>
  </si>
  <si>
    <t>Božić</t>
  </si>
  <si>
    <t>RWA</t>
  </si>
  <si>
    <t>Wendy</t>
  </si>
  <si>
    <t>Agrimatco</t>
  </si>
  <si>
    <t>Lidea</t>
  </si>
  <si>
    <t>Tribor</t>
  </si>
  <si>
    <t>550-625</t>
  </si>
  <si>
    <t>Mediator</t>
  </si>
  <si>
    <t>500-560</t>
  </si>
  <si>
    <t>Mlin Jelena</t>
  </si>
  <si>
    <t>Helga</t>
  </si>
  <si>
    <t>prosjek</t>
  </si>
  <si>
    <t>predusjev</t>
  </si>
  <si>
    <t>ječam</t>
  </si>
  <si>
    <t>sjetva</t>
  </si>
  <si>
    <t>03.05.</t>
  </si>
  <si>
    <t>đubrenje</t>
  </si>
  <si>
    <t>20.04.</t>
  </si>
  <si>
    <t>osnovno - po oranju</t>
  </si>
  <si>
    <t>NPK (15-15-15)</t>
  </si>
  <si>
    <t>250 kg/ha</t>
  </si>
  <si>
    <t>zaštita</t>
  </si>
  <si>
    <t>08.05.</t>
  </si>
  <si>
    <t>osnovno - prije nicanja</t>
  </si>
  <si>
    <t>Mont</t>
  </si>
  <si>
    <t>1,2 l/ha</t>
  </si>
  <si>
    <t>Max 51</t>
  </si>
  <si>
    <t>120 gr/ha</t>
  </si>
  <si>
    <t>žetva</t>
  </si>
  <si>
    <t>05.10.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</si>
</sst>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Calibri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3" fontId="4" fillId="2" borderId="19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9" fontId="4" fillId="2" borderId="21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64" fontId="6" fillId="0" borderId="39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164" fontId="6" fillId="0" borderId="45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3" fontId="3" fillId="0" borderId="49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164" fontId="6" fillId="0" borderId="53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3" fillId="0" borderId="5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64" fontId="3" fillId="0" borderId="45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56" xfId="0" applyFont="1" applyBorder="1" applyAlignment="1">
      <alignment horizontal="left" vertical="center"/>
    </xf>
    <xf numFmtId="0" fontId="6" fillId="0" borderId="56" xfId="0" applyFont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57" xfId="0" applyFont="1" applyBorder="1" applyAlignment="1">
      <alignment horizontal="left" vertical="center"/>
    </xf>
    <xf numFmtId="0" fontId="6" fillId="0" borderId="57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8" xfId="0" applyFont="1" applyBorder="1" applyAlignment="1">
      <alignment horizontal="left" vertical="center"/>
    </xf>
    <xf numFmtId="0" fontId="6" fillId="0" borderId="56" xfId="0" applyFont="1" applyBorder="1" applyAlignment="1">
      <alignment horizontal="center" vertical="center"/>
    </xf>
    <xf numFmtId="0" fontId="6" fillId="0" borderId="56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tabSelected="1" zoomScale="130" zoomScaleNormal="130" workbookViewId="0">
      <selection activeCell="Q17" sqref="Q17"/>
    </sheetView>
  </sheetViews>
  <sheetFormatPr defaultColWidth="9.7109375" defaultRowHeight="11.25" x14ac:dyDescent="0.25"/>
  <cols>
    <col min="1" max="1" width="2.140625" style="1" customWidth="1"/>
    <col min="2" max="2" width="6" style="1" customWidth="1"/>
    <col min="3" max="3" width="14.85546875" style="1" customWidth="1"/>
    <col min="4" max="4" width="14.85546875" style="2" customWidth="1"/>
    <col min="5" max="5" width="14.85546875" style="1" customWidth="1"/>
    <col min="6" max="6" width="6.28515625" style="1" customWidth="1"/>
    <col min="7" max="7" width="9.85546875" style="1" customWidth="1"/>
    <col min="8" max="9" width="9" style="2" customWidth="1"/>
    <col min="10" max="10" width="9" style="3" customWidth="1"/>
    <col min="11" max="12" width="11.140625" style="1" customWidth="1"/>
    <col min="13" max="13" width="3.28515625" style="1" customWidth="1"/>
    <col min="14" max="16384" width="9.7109375" style="1"/>
  </cols>
  <sheetData>
    <row r="1" spans="2:12" ht="12" thickBot="1" x14ac:dyDescent="0.3"/>
    <row r="2" spans="2:12" s="7" customFormat="1" ht="13.5" thickBot="1" x14ac:dyDescent="0.3">
      <c r="B2" s="4" t="s">
        <v>0</v>
      </c>
      <c r="C2" s="5"/>
      <c r="D2" s="5"/>
      <c r="E2" s="4" t="s">
        <v>1</v>
      </c>
      <c r="F2" s="5"/>
      <c r="G2" s="5"/>
      <c r="H2" s="5"/>
      <c r="I2" s="5"/>
      <c r="J2" s="6"/>
      <c r="K2" s="5" t="s">
        <v>2</v>
      </c>
      <c r="L2" s="6"/>
    </row>
    <row r="3" spans="2:12" s="7" customFormat="1" ht="12" thickBot="1" x14ac:dyDescent="0.3">
      <c r="B3" s="8"/>
      <c r="C3" s="8"/>
      <c r="D3" s="8"/>
      <c r="E3" s="8"/>
      <c r="F3" s="8"/>
      <c r="G3" s="8"/>
      <c r="H3" s="8"/>
      <c r="I3" s="8"/>
      <c r="J3" s="3"/>
    </row>
    <row r="4" spans="2:12" s="7" customFormat="1" ht="36" x14ac:dyDescent="0.25">
      <c r="B4" s="9" t="s">
        <v>3</v>
      </c>
      <c r="C4" s="10" t="s">
        <v>4</v>
      </c>
      <c r="D4" s="10" t="s">
        <v>5</v>
      </c>
      <c r="E4" s="11" t="s">
        <v>6</v>
      </c>
      <c r="F4" s="12" t="s">
        <v>7</v>
      </c>
      <c r="G4" s="13" t="s">
        <v>8</v>
      </c>
      <c r="H4" s="14" t="s">
        <v>9</v>
      </c>
      <c r="I4" s="14"/>
      <c r="J4" s="14"/>
      <c r="K4" s="15" t="s">
        <v>10</v>
      </c>
      <c r="L4" s="16"/>
    </row>
    <row r="5" spans="2:12" s="7" customFormat="1" ht="12.75" thickBot="1" x14ac:dyDescent="0.3">
      <c r="B5" s="17"/>
      <c r="C5" s="18"/>
      <c r="D5" s="18"/>
      <c r="E5" s="19"/>
      <c r="F5" s="20"/>
      <c r="G5" s="21" t="s">
        <v>11</v>
      </c>
      <c r="H5" s="22" t="s">
        <v>12</v>
      </c>
      <c r="I5" s="23" t="s">
        <v>13</v>
      </c>
      <c r="J5" s="24" t="s">
        <v>14</v>
      </c>
      <c r="K5" s="25" t="s">
        <v>15</v>
      </c>
      <c r="L5" s="26">
        <v>0.13</v>
      </c>
    </row>
    <row r="6" spans="2:12" s="36" customFormat="1" ht="12.75" x14ac:dyDescent="0.25">
      <c r="B6" s="27">
        <v>1</v>
      </c>
      <c r="C6" s="28" t="s">
        <v>16</v>
      </c>
      <c r="D6" s="28" t="s">
        <v>17</v>
      </c>
      <c r="E6" s="29" t="s">
        <v>18</v>
      </c>
      <c r="F6" s="30">
        <v>0</v>
      </c>
      <c r="G6" s="30">
        <v>500</v>
      </c>
      <c r="H6" s="31">
        <v>739</v>
      </c>
      <c r="I6" s="32">
        <v>12.3</v>
      </c>
      <c r="J6" s="33">
        <v>140</v>
      </c>
      <c r="K6" s="34">
        <f>J6/H6*10000</f>
        <v>1894.4519621109607</v>
      </c>
      <c r="L6" s="35">
        <f>(100-I6)/87*K6</f>
        <v>1909.6946790474856</v>
      </c>
    </row>
    <row r="7" spans="2:12" s="36" customFormat="1" ht="12.75" x14ac:dyDescent="0.25">
      <c r="B7" s="37">
        <v>2</v>
      </c>
      <c r="C7" s="38"/>
      <c r="D7" s="38"/>
      <c r="E7" s="39" t="s">
        <v>19</v>
      </c>
      <c r="F7" s="40" t="s">
        <v>20</v>
      </c>
      <c r="G7" s="40">
        <v>450</v>
      </c>
      <c r="H7" s="41">
        <v>714</v>
      </c>
      <c r="I7" s="42">
        <v>11.8</v>
      </c>
      <c r="J7" s="39">
        <v>180</v>
      </c>
      <c r="K7" s="43">
        <f t="shared" ref="K7:K13" si="0">J7/H7*10000</f>
        <v>2521.0084033613443</v>
      </c>
      <c r="L7" s="44">
        <f t="shared" ref="L7:L13" si="1">(100-I7)/87*K7</f>
        <v>2555.7809330628802</v>
      </c>
    </row>
    <row r="8" spans="2:12" s="36" customFormat="1" ht="13.5" thickBot="1" x14ac:dyDescent="0.3">
      <c r="B8" s="45">
        <v>3</v>
      </c>
      <c r="C8" s="46"/>
      <c r="D8" s="46"/>
      <c r="E8" s="47" t="s">
        <v>21</v>
      </c>
      <c r="F8" s="48" t="s">
        <v>22</v>
      </c>
      <c r="G8" s="48">
        <v>400</v>
      </c>
      <c r="H8" s="49">
        <v>714</v>
      </c>
      <c r="I8" s="50">
        <v>11.3</v>
      </c>
      <c r="J8" s="47">
        <v>165</v>
      </c>
      <c r="K8" s="51">
        <f t="shared" si="0"/>
        <v>2310.9243697478992</v>
      </c>
      <c r="L8" s="52">
        <f t="shared" si="1"/>
        <v>2356.0803631797548</v>
      </c>
    </row>
    <row r="9" spans="2:12" s="36" customFormat="1" ht="13.5" thickBot="1" x14ac:dyDescent="0.3">
      <c r="B9" s="53">
        <v>4</v>
      </c>
      <c r="C9" s="54" t="s">
        <v>23</v>
      </c>
      <c r="D9" s="54" t="s">
        <v>23</v>
      </c>
      <c r="E9" s="55" t="s">
        <v>24</v>
      </c>
      <c r="F9" s="56">
        <v>0</v>
      </c>
      <c r="G9" s="56" t="s">
        <v>25</v>
      </c>
      <c r="H9" s="57">
        <v>714</v>
      </c>
      <c r="I9" s="58">
        <v>9.6</v>
      </c>
      <c r="J9" s="55">
        <v>145</v>
      </c>
      <c r="K9" s="59">
        <f t="shared" si="0"/>
        <v>2030.812324929972</v>
      </c>
      <c r="L9" s="60">
        <f t="shared" si="1"/>
        <v>2110.1774042950515</v>
      </c>
    </row>
    <row r="10" spans="2:12" s="36" customFormat="1" ht="13.5" thickBot="1" x14ac:dyDescent="0.3">
      <c r="B10" s="61">
        <v>5</v>
      </c>
      <c r="C10" s="62" t="s">
        <v>26</v>
      </c>
      <c r="D10" s="62" t="s">
        <v>27</v>
      </c>
      <c r="E10" s="63" t="s">
        <v>28</v>
      </c>
      <c r="F10" s="64" t="s">
        <v>20</v>
      </c>
      <c r="G10" s="64">
        <v>500</v>
      </c>
      <c r="H10" s="65">
        <v>714</v>
      </c>
      <c r="I10" s="66">
        <v>13</v>
      </c>
      <c r="J10" s="63">
        <v>220</v>
      </c>
      <c r="K10" s="67">
        <f t="shared" si="0"/>
        <v>3081.2324929971992</v>
      </c>
      <c r="L10" s="68">
        <f t="shared" si="1"/>
        <v>3081.2324929971992</v>
      </c>
    </row>
    <row r="11" spans="2:12" s="36" customFormat="1" ht="12.75" x14ac:dyDescent="0.25">
      <c r="B11" s="69">
        <v>6</v>
      </c>
      <c r="C11" s="38" t="s">
        <v>29</v>
      </c>
      <c r="D11" s="38" t="s">
        <v>30</v>
      </c>
      <c r="E11" s="70" t="s">
        <v>31</v>
      </c>
      <c r="F11" s="71">
        <v>0</v>
      </c>
      <c r="G11" s="71" t="s">
        <v>32</v>
      </c>
      <c r="H11" s="72">
        <v>714</v>
      </c>
      <c r="I11" s="73">
        <v>9.3000000000000007</v>
      </c>
      <c r="J11" s="70">
        <v>195</v>
      </c>
      <c r="K11" s="43">
        <f t="shared" si="0"/>
        <v>2731.0924369747895</v>
      </c>
      <c r="L11" s="44">
        <f t="shared" si="1"/>
        <v>2847.2423452139474</v>
      </c>
    </row>
    <row r="12" spans="2:12" s="36" customFormat="1" ht="13.5" thickBot="1" x14ac:dyDescent="0.3">
      <c r="B12" s="74">
        <v>7</v>
      </c>
      <c r="C12" s="38"/>
      <c r="D12" s="38"/>
      <c r="E12" s="75" t="s">
        <v>33</v>
      </c>
      <c r="F12" s="76" t="s">
        <v>20</v>
      </c>
      <c r="G12" s="76" t="s">
        <v>34</v>
      </c>
      <c r="H12" s="77">
        <v>714</v>
      </c>
      <c r="I12" s="78">
        <v>11.1</v>
      </c>
      <c r="J12" s="75">
        <v>185</v>
      </c>
      <c r="K12" s="59">
        <f t="shared" si="0"/>
        <v>2591.0364145658264</v>
      </c>
      <c r="L12" s="60">
        <f t="shared" si="1"/>
        <v>2647.6222672977237</v>
      </c>
    </row>
    <row r="13" spans="2:12" s="36" customFormat="1" ht="13.5" thickBot="1" x14ac:dyDescent="0.3">
      <c r="B13" s="79">
        <v>8</v>
      </c>
      <c r="C13" s="80" t="s">
        <v>35</v>
      </c>
      <c r="D13" s="80" t="s">
        <v>27</v>
      </c>
      <c r="E13" s="81" t="s">
        <v>36</v>
      </c>
      <c r="F13" s="82" t="s">
        <v>20</v>
      </c>
      <c r="G13" s="82">
        <v>600</v>
      </c>
      <c r="H13" s="83">
        <v>702</v>
      </c>
      <c r="I13" s="84">
        <v>9</v>
      </c>
      <c r="J13" s="85">
        <v>185</v>
      </c>
      <c r="K13" s="86">
        <f t="shared" si="0"/>
        <v>2635.3276353276356</v>
      </c>
      <c r="L13" s="87">
        <f t="shared" si="1"/>
        <v>2756.4921243082163</v>
      </c>
    </row>
    <row r="14" spans="2:12" s="93" customFormat="1" ht="13.5" thickBot="1" x14ac:dyDescent="0.3">
      <c r="B14" s="88" t="s">
        <v>37</v>
      </c>
      <c r="C14" s="89"/>
      <c r="D14" s="89"/>
      <c r="E14" s="89"/>
      <c r="F14" s="89"/>
      <c r="G14" s="89"/>
      <c r="H14" s="89"/>
      <c r="I14" s="90">
        <f t="shared" ref="I14:L14" si="2">AVERAGE(I6:I13)</f>
        <v>10.925000000000001</v>
      </c>
      <c r="J14" s="91"/>
      <c r="K14" s="92">
        <f t="shared" si="2"/>
        <v>2474.4857550019533</v>
      </c>
      <c r="L14" s="68">
        <f t="shared" si="2"/>
        <v>2533.0403261752826</v>
      </c>
    </row>
    <row r="16" spans="2:12" s="36" customFormat="1" ht="12.75" x14ac:dyDescent="0.25">
      <c r="B16" s="94" t="s">
        <v>38</v>
      </c>
      <c r="C16" s="94"/>
      <c r="D16" s="95" t="s">
        <v>39</v>
      </c>
      <c r="H16" s="93"/>
      <c r="I16" s="93"/>
      <c r="J16" s="96"/>
    </row>
    <row r="17" spans="2:12" s="36" customFormat="1" ht="12.75" x14ac:dyDescent="0.25">
      <c r="B17" s="97" t="s">
        <v>40</v>
      </c>
      <c r="C17" s="97"/>
      <c r="D17" s="98" t="s">
        <v>41</v>
      </c>
      <c r="H17" s="93"/>
      <c r="I17" s="93"/>
      <c r="J17" s="99"/>
      <c r="K17" s="100"/>
    </row>
    <row r="18" spans="2:12" s="36" customFormat="1" ht="12.75" x14ac:dyDescent="0.25">
      <c r="B18" s="101" t="s">
        <v>42</v>
      </c>
      <c r="C18" s="101"/>
      <c r="D18" s="95" t="s">
        <v>43</v>
      </c>
      <c r="E18" s="102" t="s">
        <v>44</v>
      </c>
      <c r="F18" s="102"/>
      <c r="G18" s="102" t="s">
        <v>45</v>
      </c>
      <c r="H18" s="102"/>
      <c r="I18" s="102"/>
      <c r="J18" s="103" t="s">
        <v>46</v>
      </c>
      <c r="K18" s="103"/>
    </row>
    <row r="19" spans="2:12" s="36" customFormat="1" ht="12.75" x14ac:dyDescent="0.25">
      <c r="B19" s="101" t="s">
        <v>47</v>
      </c>
      <c r="C19" s="101"/>
      <c r="D19" s="104" t="s">
        <v>48</v>
      </c>
      <c r="E19" s="104" t="s">
        <v>49</v>
      </c>
      <c r="F19" s="104"/>
      <c r="G19" s="102" t="s">
        <v>50</v>
      </c>
      <c r="H19" s="102"/>
      <c r="I19" s="102"/>
      <c r="J19" s="103" t="s">
        <v>51</v>
      </c>
      <c r="K19" s="103"/>
    </row>
    <row r="20" spans="2:12" s="36" customFormat="1" ht="12.75" x14ac:dyDescent="0.25">
      <c r="B20" s="94"/>
      <c r="C20" s="94"/>
      <c r="D20" s="104"/>
      <c r="E20" s="102"/>
      <c r="F20" s="102"/>
      <c r="G20" s="102" t="s">
        <v>52</v>
      </c>
      <c r="H20" s="102"/>
      <c r="I20" s="102"/>
      <c r="J20" s="103" t="s">
        <v>53</v>
      </c>
      <c r="K20" s="103"/>
    </row>
    <row r="21" spans="2:12" s="36" customFormat="1" ht="12.75" x14ac:dyDescent="0.25">
      <c r="B21" s="94" t="s">
        <v>54</v>
      </c>
      <c r="C21" s="94"/>
      <c r="D21" s="98" t="s">
        <v>55</v>
      </c>
      <c r="H21" s="93"/>
      <c r="I21" s="93"/>
      <c r="J21" s="96"/>
    </row>
    <row r="22" spans="2:12" s="36" customFormat="1" ht="12.75" x14ac:dyDescent="0.25">
      <c r="L22" s="93"/>
    </row>
    <row r="23" spans="2:12" s="36" customFormat="1" ht="12.75" x14ac:dyDescent="0.25">
      <c r="L23" s="93"/>
    </row>
    <row r="24" spans="2:12" s="36" customFormat="1" ht="12.75" x14ac:dyDescent="0.25"/>
    <row r="25" spans="2:12" s="36" customFormat="1" ht="12.75" x14ac:dyDescent="0.25">
      <c r="D25" s="93"/>
      <c r="H25" s="93"/>
      <c r="I25" s="93"/>
      <c r="J25" s="96"/>
    </row>
  </sheetData>
  <mergeCells count="29">
    <mergeCell ref="G20:I20"/>
    <mergeCell ref="J20:K20"/>
    <mergeCell ref="B21:C21"/>
    <mergeCell ref="B17:C17"/>
    <mergeCell ref="B18:C18"/>
    <mergeCell ref="E18:F18"/>
    <mergeCell ref="G18:I18"/>
    <mergeCell ref="J18:K18"/>
    <mergeCell ref="B19:C20"/>
    <mergeCell ref="D19:D20"/>
    <mergeCell ref="E19:F20"/>
    <mergeCell ref="G19:I19"/>
    <mergeCell ref="J19:K19"/>
    <mergeCell ref="C6:C8"/>
    <mergeCell ref="D6:D8"/>
    <mergeCell ref="C11:C12"/>
    <mergeCell ref="D11:D12"/>
    <mergeCell ref="B14:H14"/>
    <mergeCell ref="B16:C16"/>
    <mergeCell ref="B2:D2"/>
    <mergeCell ref="E2:J2"/>
    <mergeCell ref="K2:L2"/>
    <mergeCell ref="B4:B5"/>
    <mergeCell ref="C4:C5"/>
    <mergeCell ref="D4:D5"/>
    <mergeCell ref="E4:E5"/>
    <mergeCell ref="F4:F5"/>
    <mergeCell ref="H4:J4"/>
    <mergeCell ref="K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2023-12-07T13:32:59Z</dcterms:modified>
</cp:coreProperties>
</file>