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8" i="1" l="1"/>
  <c r="K17" i="1"/>
  <c r="L17" i="1" s="1"/>
  <c r="K16" i="1"/>
  <c r="L16" i="1" s="1"/>
  <c r="L15" i="1"/>
  <c r="K15" i="1"/>
  <c r="K14" i="1"/>
  <c r="L14" i="1" s="1"/>
  <c r="K13" i="1"/>
  <c r="L13" i="1" s="1"/>
  <c r="K12" i="1"/>
  <c r="L12" i="1" s="1"/>
  <c r="L11" i="1"/>
  <c r="K11" i="1"/>
  <c r="K10" i="1"/>
  <c r="L10" i="1" s="1"/>
  <c r="K9" i="1"/>
  <c r="L9" i="1" s="1"/>
  <c r="K8" i="1"/>
  <c r="L8" i="1" s="1"/>
  <c r="L7" i="1"/>
  <c r="K7" i="1"/>
  <c r="K6" i="1"/>
  <c r="K18" i="1" s="1"/>
  <c r="L6" i="1" l="1"/>
  <c r="L18" i="1" s="1"/>
</calcChain>
</file>

<file path=xl/sharedStrings.xml><?xml version="1.0" encoding="utf-8"?>
<sst xmlns="http://schemas.openxmlformats.org/spreadsheetml/2006/main" count="89" uniqueCount="76">
  <si>
    <t>MO soja</t>
  </si>
  <si>
    <t>Milan Tomić - Prnjavor</t>
  </si>
  <si>
    <t>sjetva: 22.06.</t>
  </si>
  <si>
    <t>r.br.</t>
  </si>
  <si>
    <t>distributer</t>
  </si>
  <si>
    <t>sj. kuća</t>
  </si>
  <si>
    <t>sorta</t>
  </si>
  <si>
    <t>gz</t>
  </si>
  <si>
    <t>norma sjetve *1000</t>
  </si>
  <si>
    <t xml:space="preserve"> žetva/vaganje</t>
  </si>
  <si>
    <t>prinos</t>
  </si>
  <si>
    <t>P m²</t>
  </si>
  <si>
    <t>vlaga %</t>
  </si>
  <si>
    <t>kg</t>
  </si>
  <si>
    <t>sirovo</t>
  </si>
  <si>
    <t>Golić</t>
  </si>
  <si>
    <t>OS</t>
  </si>
  <si>
    <t>Nevena</t>
  </si>
  <si>
    <t>00/0</t>
  </si>
  <si>
    <t>580-600</t>
  </si>
  <si>
    <t>Lucija</t>
  </si>
  <si>
    <t>600-700</t>
  </si>
  <si>
    <t>Agrimatco</t>
  </si>
  <si>
    <t>Lidea</t>
  </si>
  <si>
    <t>Tribor</t>
  </si>
  <si>
    <t>550-625</t>
  </si>
  <si>
    <t>BL</t>
  </si>
  <si>
    <t>Sana</t>
  </si>
  <si>
    <t>500-550</t>
  </si>
  <si>
    <t>Sunce</t>
  </si>
  <si>
    <t>0/I</t>
  </si>
  <si>
    <t>Zora</t>
  </si>
  <si>
    <t>Mediator</t>
  </si>
  <si>
    <t>I</t>
  </si>
  <si>
    <t>500-560</t>
  </si>
  <si>
    <t>Rapić</t>
  </si>
  <si>
    <t>ZP</t>
  </si>
  <si>
    <t>Laura</t>
  </si>
  <si>
    <t>Božić</t>
  </si>
  <si>
    <t>RWA</t>
  </si>
  <si>
    <t>Wendy</t>
  </si>
  <si>
    <t>Mlin Jelena</t>
  </si>
  <si>
    <t>Helga</t>
  </si>
  <si>
    <t>Vinka</t>
  </si>
  <si>
    <t>Lidija</t>
  </si>
  <si>
    <t>II</t>
  </si>
  <si>
    <t>prosjek</t>
  </si>
  <si>
    <t>predusjev</t>
  </si>
  <si>
    <t>kukuruz</t>
  </si>
  <si>
    <t>sjetva</t>
  </si>
  <si>
    <t>22.06.</t>
  </si>
  <si>
    <t>đubrenje</t>
  </si>
  <si>
    <t>28.07.</t>
  </si>
  <si>
    <t>folijarna prihrana</t>
  </si>
  <si>
    <t>UREA (46%)</t>
  </si>
  <si>
    <t>2 kg/ha</t>
  </si>
  <si>
    <t>Yara kristalon (18-18-18)</t>
  </si>
  <si>
    <t>3 kg/ha</t>
  </si>
  <si>
    <t>Wuksal zine</t>
  </si>
  <si>
    <t>1 l/ha</t>
  </si>
  <si>
    <t>zaštita</t>
  </si>
  <si>
    <t>24.06.</t>
  </si>
  <si>
    <t>osnovno - prije nicanja</t>
  </si>
  <si>
    <t>Telus</t>
  </si>
  <si>
    <t>1,4 l/ha</t>
  </si>
  <si>
    <t>Sencor</t>
  </si>
  <si>
    <t>0,5 l/ha</t>
  </si>
  <si>
    <t>10.07.</t>
  </si>
  <si>
    <t>korekcija</t>
  </si>
  <si>
    <t>Corum</t>
  </si>
  <si>
    <t>Basagran</t>
  </si>
  <si>
    <t>0,6 l/ha</t>
  </si>
  <si>
    <t>Lovac</t>
  </si>
  <si>
    <t>0,3 l/ha</t>
  </si>
  <si>
    <t>žetva</t>
  </si>
  <si>
    <t>14.11.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</si>
</sst>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9" fontId="5" fillId="2" borderId="1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3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115" zoomScaleNormal="115" workbookViewId="0">
      <selection activeCell="N15" sqref="N15"/>
    </sheetView>
  </sheetViews>
  <sheetFormatPr defaultColWidth="9.7109375" defaultRowHeight="11.25" x14ac:dyDescent="0.25"/>
  <cols>
    <col min="1" max="1" width="2.42578125" style="1" customWidth="1"/>
    <col min="2" max="2" width="5" style="1" bestFit="1" customWidth="1"/>
    <col min="3" max="3" width="11.5703125" style="1" bestFit="1" customWidth="1"/>
    <col min="4" max="4" width="10.42578125" style="2" customWidth="1"/>
    <col min="5" max="6" width="10.85546875" style="1" customWidth="1"/>
    <col min="7" max="7" width="9.85546875" style="1" bestFit="1" customWidth="1"/>
    <col min="8" max="9" width="9" style="1" customWidth="1"/>
    <col min="10" max="10" width="9" style="2" customWidth="1"/>
    <col min="11" max="12" width="11.140625" style="2" customWidth="1"/>
    <col min="13" max="16384" width="9.7109375" style="1"/>
  </cols>
  <sheetData>
    <row r="1" spans="2:12" ht="12" thickBot="1" x14ac:dyDescent="0.3"/>
    <row r="2" spans="2:12" s="6" customFormat="1" ht="19.5" thickBot="1" x14ac:dyDescent="0.3">
      <c r="B2" s="3" t="s">
        <v>0</v>
      </c>
      <c r="C2" s="4"/>
      <c r="D2" s="5"/>
      <c r="E2" s="3" t="s">
        <v>1</v>
      </c>
      <c r="F2" s="4"/>
      <c r="G2" s="4"/>
      <c r="H2" s="4"/>
      <c r="I2" s="4"/>
      <c r="J2" s="5"/>
      <c r="K2" s="3" t="s">
        <v>2</v>
      </c>
      <c r="L2" s="5"/>
    </row>
    <row r="3" spans="2:12" ht="12" thickBot="1" x14ac:dyDescent="0.3">
      <c r="D3" s="1"/>
      <c r="J3" s="1"/>
      <c r="K3" s="1"/>
      <c r="L3" s="1"/>
    </row>
    <row r="4" spans="2:12" s="16" customFormat="1" ht="15.75" x14ac:dyDescent="0.25"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2"/>
      <c r="J4" s="13"/>
      <c r="K4" s="14" t="s">
        <v>10</v>
      </c>
      <c r="L4" s="15"/>
    </row>
    <row r="5" spans="2:12" s="16" customFormat="1" ht="16.5" thickBot="1" x14ac:dyDescent="0.3">
      <c r="B5" s="17"/>
      <c r="C5" s="18"/>
      <c r="D5" s="18"/>
      <c r="E5" s="18"/>
      <c r="F5" s="19"/>
      <c r="G5" s="20"/>
      <c r="H5" s="21" t="s">
        <v>11</v>
      </c>
      <c r="I5" s="22" t="s">
        <v>12</v>
      </c>
      <c r="J5" s="23" t="s">
        <v>13</v>
      </c>
      <c r="K5" s="24" t="s">
        <v>14</v>
      </c>
      <c r="L5" s="25">
        <v>0.13</v>
      </c>
    </row>
    <row r="6" spans="2:12" s="16" customFormat="1" ht="15.75" x14ac:dyDescent="0.25">
      <c r="B6" s="26">
        <v>1</v>
      </c>
      <c r="C6" s="27" t="s">
        <v>15</v>
      </c>
      <c r="D6" s="27" t="s">
        <v>16</v>
      </c>
      <c r="E6" s="28" t="s">
        <v>17</v>
      </c>
      <c r="F6" s="29" t="s">
        <v>18</v>
      </c>
      <c r="G6" s="30" t="s">
        <v>19</v>
      </c>
      <c r="H6" s="31">
        <v>400</v>
      </c>
      <c r="I6" s="32">
        <v>18.7</v>
      </c>
      <c r="J6" s="33">
        <v>60</v>
      </c>
      <c r="K6" s="34">
        <f>J6/H6*10000</f>
        <v>1500</v>
      </c>
      <c r="L6" s="35">
        <f>(100-I6)/87*K6</f>
        <v>1401.7241379310344</v>
      </c>
    </row>
    <row r="7" spans="2:12" s="16" customFormat="1" ht="16.5" thickBot="1" x14ac:dyDescent="0.3">
      <c r="B7" s="36">
        <v>2</v>
      </c>
      <c r="C7" s="37"/>
      <c r="D7" s="37"/>
      <c r="E7" s="38" t="s">
        <v>20</v>
      </c>
      <c r="F7" s="39"/>
      <c r="G7" s="40" t="s">
        <v>21</v>
      </c>
      <c r="H7" s="36">
        <v>400</v>
      </c>
      <c r="I7" s="38">
        <v>18.2</v>
      </c>
      <c r="J7" s="41">
        <v>104</v>
      </c>
      <c r="K7" s="42">
        <f t="shared" ref="K7:K17" si="0">J7/H7*10000</f>
        <v>2600</v>
      </c>
      <c r="L7" s="43">
        <f t="shared" ref="L7:L17" si="1">(100-I7)/87*K7</f>
        <v>2444.5977011494251</v>
      </c>
    </row>
    <row r="8" spans="2:12" s="16" customFormat="1" ht="15.75" x14ac:dyDescent="0.25">
      <c r="B8" s="26">
        <v>3</v>
      </c>
      <c r="C8" s="28" t="s">
        <v>22</v>
      </c>
      <c r="D8" s="28" t="s">
        <v>23</v>
      </c>
      <c r="E8" s="28" t="s">
        <v>24</v>
      </c>
      <c r="F8" s="29">
        <v>0</v>
      </c>
      <c r="G8" s="30" t="s">
        <v>25</v>
      </c>
      <c r="H8" s="26">
        <v>400</v>
      </c>
      <c r="I8" s="28">
        <v>17.8</v>
      </c>
      <c r="J8" s="44">
        <v>116</v>
      </c>
      <c r="K8" s="34">
        <f t="shared" si="0"/>
        <v>2900</v>
      </c>
      <c r="L8" s="35">
        <f t="shared" si="1"/>
        <v>2740</v>
      </c>
    </row>
    <row r="9" spans="2:12" s="16" customFormat="1" ht="16.5" thickBot="1" x14ac:dyDescent="0.3">
      <c r="B9" s="36">
        <v>4</v>
      </c>
      <c r="C9" s="38" t="s">
        <v>26</v>
      </c>
      <c r="D9" s="38" t="s">
        <v>26</v>
      </c>
      <c r="E9" s="38" t="s">
        <v>27</v>
      </c>
      <c r="F9" s="39"/>
      <c r="G9" s="40" t="s">
        <v>28</v>
      </c>
      <c r="H9" s="36">
        <v>360</v>
      </c>
      <c r="I9" s="38">
        <v>15.9</v>
      </c>
      <c r="J9" s="41">
        <v>66</v>
      </c>
      <c r="K9" s="45">
        <f t="shared" si="0"/>
        <v>1833.3333333333333</v>
      </c>
      <c r="L9" s="46">
        <f t="shared" si="1"/>
        <v>1772.2222222222219</v>
      </c>
    </row>
    <row r="10" spans="2:12" s="16" customFormat="1" ht="15.75" x14ac:dyDescent="0.25">
      <c r="B10" s="26">
        <v>5</v>
      </c>
      <c r="C10" s="27" t="s">
        <v>15</v>
      </c>
      <c r="D10" s="27" t="s">
        <v>16</v>
      </c>
      <c r="E10" s="28" t="s">
        <v>29</v>
      </c>
      <c r="F10" s="29" t="s">
        <v>30</v>
      </c>
      <c r="G10" s="30" t="s">
        <v>19</v>
      </c>
      <c r="H10" s="26">
        <v>400</v>
      </c>
      <c r="I10" s="28">
        <v>17.600000000000001</v>
      </c>
      <c r="J10" s="44">
        <v>86</v>
      </c>
      <c r="K10" s="47">
        <f t="shared" si="0"/>
        <v>2150</v>
      </c>
      <c r="L10" s="48">
        <f t="shared" si="1"/>
        <v>2036.3218390804598</v>
      </c>
    </row>
    <row r="11" spans="2:12" s="16" customFormat="1" ht="16.5" thickBot="1" x14ac:dyDescent="0.3">
      <c r="B11" s="49">
        <v>6</v>
      </c>
      <c r="C11" s="50"/>
      <c r="D11" s="50"/>
      <c r="E11" s="51" t="s">
        <v>31</v>
      </c>
      <c r="F11" s="52"/>
      <c r="G11" s="53" t="s">
        <v>19</v>
      </c>
      <c r="H11" s="49">
        <v>400</v>
      </c>
      <c r="I11" s="51">
        <v>15.3</v>
      </c>
      <c r="J11" s="54">
        <v>44</v>
      </c>
      <c r="K11" s="45">
        <f t="shared" si="0"/>
        <v>1100</v>
      </c>
      <c r="L11" s="46">
        <f t="shared" si="1"/>
        <v>1070.9195402298851</v>
      </c>
    </row>
    <row r="12" spans="2:12" s="16" customFormat="1" ht="15.75" x14ac:dyDescent="0.25">
      <c r="B12" s="26">
        <v>7</v>
      </c>
      <c r="C12" s="28" t="s">
        <v>22</v>
      </c>
      <c r="D12" s="28" t="s">
        <v>23</v>
      </c>
      <c r="E12" s="28" t="s">
        <v>32</v>
      </c>
      <c r="F12" s="55" t="s">
        <v>33</v>
      </c>
      <c r="G12" s="30" t="s">
        <v>34</v>
      </c>
      <c r="H12" s="26">
        <v>400</v>
      </c>
      <c r="I12" s="28">
        <v>14.8</v>
      </c>
      <c r="J12" s="44">
        <v>96</v>
      </c>
      <c r="K12" s="47">
        <f t="shared" si="0"/>
        <v>2400</v>
      </c>
      <c r="L12" s="48">
        <f t="shared" si="1"/>
        <v>2350.344827586207</v>
      </c>
    </row>
    <row r="13" spans="2:12" s="16" customFormat="1" ht="15.75" x14ac:dyDescent="0.25">
      <c r="B13" s="56">
        <v>8</v>
      </c>
      <c r="C13" s="57" t="s">
        <v>35</v>
      </c>
      <c r="D13" s="57" t="s">
        <v>36</v>
      </c>
      <c r="E13" s="57" t="s">
        <v>37</v>
      </c>
      <c r="F13" s="58"/>
      <c r="G13" s="59">
        <v>450</v>
      </c>
      <c r="H13" s="56">
        <v>400</v>
      </c>
      <c r="I13" s="57">
        <v>16.5</v>
      </c>
      <c r="J13" s="60">
        <v>98</v>
      </c>
      <c r="K13" s="61">
        <f t="shared" si="0"/>
        <v>2450</v>
      </c>
      <c r="L13" s="62">
        <f t="shared" si="1"/>
        <v>2351.4367816091954</v>
      </c>
    </row>
    <row r="14" spans="2:12" s="16" customFormat="1" ht="15.75" x14ac:dyDescent="0.25">
      <c r="B14" s="56">
        <v>9</v>
      </c>
      <c r="C14" s="57" t="s">
        <v>38</v>
      </c>
      <c r="D14" s="57" t="s">
        <v>39</v>
      </c>
      <c r="E14" s="57" t="s">
        <v>40</v>
      </c>
      <c r="F14" s="58"/>
      <c r="G14" s="59">
        <v>500</v>
      </c>
      <c r="H14" s="56">
        <v>400</v>
      </c>
      <c r="I14" s="57">
        <v>16.600000000000001</v>
      </c>
      <c r="J14" s="60">
        <v>100</v>
      </c>
      <c r="K14" s="61">
        <f t="shared" si="0"/>
        <v>2500</v>
      </c>
      <c r="L14" s="62">
        <f t="shared" si="1"/>
        <v>2396.5517241379312</v>
      </c>
    </row>
    <row r="15" spans="2:12" s="16" customFormat="1" ht="15.75" x14ac:dyDescent="0.25">
      <c r="B15" s="56">
        <v>10</v>
      </c>
      <c r="C15" s="57" t="s">
        <v>41</v>
      </c>
      <c r="D15" s="57" t="s">
        <v>39</v>
      </c>
      <c r="E15" s="57" t="s">
        <v>42</v>
      </c>
      <c r="F15" s="58"/>
      <c r="G15" s="59">
        <v>600</v>
      </c>
      <c r="H15" s="56">
        <v>400</v>
      </c>
      <c r="I15" s="57">
        <v>16.899999999999999</v>
      </c>
      <c r="J15" s="60">
        <v>110</v>
      </c>
      <c r="K15" s="61">
        <f t="shared" si="0"/>
        <v>2750</v>
      </c>
      <c r="L15" s="62">
        <f t="shared" si="1"/>
        <v>2626.7241379310344</v>
      </c>
    </row>
    <row r="16" spans="2:12" s="16" customFormat="1" ht="16.5" thickBot="1" x14ac:dyDescent="0.3">
      <c r="B16" s="49">
        <v>11</v>
      </c>
      <c r="C16" s="51" t="s">
        <v>38</v>
      </c>
      <c r="D16" s="51" t="s">
        <v>39</v>
      </c>
      <c r="E16" s="51" t="s">
        <v>43</v>
      </c>
      <c r="F16" s="63"/>
      <c r="G16" s="53">
        <v>500</v>
      </c>
      <c r="H16" s="49">
        <v>400</v>
      </c>
      <c r="I16" s="51">
        <v>17.5</v>
      </c>
      <c r="J16" s="54">
        <v>106</v>
      </c>
      <c r="K16" s="45">
        <f t="shared" si="0"/>
        <v>2650</v>
      </c>
      <c r="L16" s="46">
        <f t="shared" si="1"/>
        <v>2512.9310344827586</v>
      </c>
    </row>
    <row r="17" spans="2:12" s="16" customFormat="1" ht="16.5" thickBot="1" x14ac:dyDescent="0.3">
      <c r="B17" s="64">
        <v>12</v>
      </c>
      <c r="C17" s="65" t="s">
        <v>35</v>
      </c>
      <c r="D17" s="65" t="s">
        <v>36</v>
      </c>
      <c r="E17" s="65" t="s">
        <v>44</v>
      </c>
      <c r="F17" s="66" t="s">
        <v>45</v>
      </c>
      <c r="G17" s="67">
        <v>400</v>
      </c>
      <c r="H17" s="64">
        <v>400</v>
      </c>
      <c r="I17" s="65">
        <v>17.5</v>
      </c>
      <c r="J17" s="68">
        <v>96</v>
      </c>
      <c r="K17" s="69">
        <f t="shared" si="0"/>
        <v>2400</v>
      </c>
      <c r="L17" s="70">
        <f t="shared" si="1"/>
        <v>2275.8620689655172</v>
      </c>
    </row>
    <row r="18" spans="2:12" s="77" customFormat="1" ht="16.5" thickBot="1" x14ac:dyDescent="0.3">
      <c r="B18" s="71" t="s">
        <v>46</v>
      </c>
      <c r="C18" s="72"/>
      <c r="D18" s="72"/>
      <c r="E18" s="72"/>
      <c r="F18" s="72"/>
      <c r="G18" s="72"/>
      <c r="H18" s="72"/>
      <c r="I18" s="73">
        <f t="shared" ref="I18:L18" si="2">AVERAGE(I6:I17)</f>
        <v>16.941666666666666</v>
      </c>
      <c r="J18" s="74"/>
      <c r="K18" s="75">
        <f t="shared" si="2"/>
        <v>2269.4444444444448</v>
      </c>
      <c r="L18" s="76">
        <f t="shared" si="2"/>
        <v>2164.9696679438057</v>
      </c>
    </row>
    <row r="19" spans="2:12" x14ac:dyDescent="0.25">
      <c r="D19" s="1"/>
      <c r="J19" s="1"/>
      <c r="K19" s="1"/>
      <c r="L19" s="1"/>
    </row>
    <row r="20" spans="2:12" s="16" customFormat="1" ht="15.75" x14ac:dyDescent="0.25">
      <c r="B20" s="78" t="s">
        <v>47</v>
      </c>
      <c r="C20" s="78"/>
      <c r="D20" s="79" t="s">
        <v>48</v>
      </c>
      <c r="K20" s="77"/>
      <c r="L20" s="77"/>
    </row>
    <row r="21" spans="2:12" s="16" customFormat="1" ht="15.75" x14ac:dyDescent="0.25">
      <c r="B21" s="80" t="s">
        <v>49</v>
      </c>
      <c r="C21" s="80"/>
      <c r="D21" s="81" t="s">
        <v>50</v>
      </c>
      <c r="G21" s="82"/>
      <c r="K21" s="77"/>
      <c r="L21" s="77"/>
    </row>
    <row r="22" spans="2:12" s="16" customFormat="1" ht="15.75" x14ac:dyDescent="0.25">
      <c r="B22" s="83" t="s">
        <v>51</v>
      </c>
      <c r="C22" s="83"/>
      <c r="D22" s="84" t="s">
        <v>52</v>
      </c>
      <c r="E22" s="85" t="s">
        <v>53</v>
      </c>
      <c r="F22" s="85"/>
      <c r="G22" s="85"/>
      <c r="H22" s="85" t="s">
        <v>54</v>
      </c>
      <c r="I22" s="85"/>
      <c r="J22" s="85"/>
      <c r="K22" s="86" t="s">
        <v>55</v>
      </c>
      <c r="L22" s="86"/>
    </row>
    <row r="23" spans="2:12" s="16" customFormat="1" ht="15.75" x14ac:dyDescent="0.25">
      <c r="B23" s="87"/>
      <c r="C23" s="87"/>
      <c r="D23" s="88"/>
      <c r="E23" s="85"/>
      <c r="F23" s="85"/>
      <c r="G23" s="85"/>
      <c r="H23" s="89" t="s">
        <v>56</v>
      </c>
      <c r="I23" s="89"/>
      <c r="J23" s="89"/>
      <c r="K23" s="90" t="s">
        <v>57</v>
      </c>
      <c r="L23" s="90"/>
    </row>
    <row r="24" spans="2:12" s="16" customFormat="1" ht="15.75" x14ac:dyDescent="0.25">
      <c r="B24" s="78"/>
      <c r="C24" s="78"/>
      <c r="D24" s="85"/>
      <c r="E24" s="85"/>
      <c r="F24" s="85"/>
      <c r="G24" s="85"/>
      <c r="H24" s="85" t="s">
        <v>58</v>
      </c>
      <c r="I24" s="85"/>
      <c r="J24" s="85"/>
      <c r="K24" s="86" t="s">
        <v>59</v>
      </c>
      <c r="L24" s="86"/>
    </row>
    <row r="25" spans="2:12" s="16" customFormat="1" ht="15.75" x14ac:dyDescent="0.25">
      <c r="B25" s="84" t="s">
        <v>60</v>
      </c>
      <c r="C25" s="84"/>
      <c r="D25" s="84" t="s">
        <v>61</v>
      </c>
      <c r="E25" s="84" t="s">
        <v>62</v>
      </c>
      <c r="F25" s="84"/>
      <c r="G25" s="84"/>
      <c r="H25" s="89" t="s">
        <v>63</v>
      </c>
      <c r="I25" s="89"/>
      <c r="J25" s="89"/>
      <c r="K25" s="90" t="s">
        <v>64</v>
      </c>
      <c r="L25" s="90"/>
    </row>
    <row r="26" spans="2:12" s="16" customFormat="1" ht="15.75" x14ac:dyDescent="0.25">
      <c r="B26" s="88"/>
      <c r="C26" s="88"/>
      <c r="D26" s="85"/>
      <c r="E26" s="85"/>
      <c r="F26" s="85"/>
      <c r="G26" s="85"/>
      <c r="H26" s="85" t="s">
        <v>65</v>
      </c>
      <c r="I26" s="85"/>
      <c r="J26" s="85"/>
      <c r="K26" s="86" t="s">
        <v>66</v>
      </c>
      <c r="L26" s="86"/>
    </row>
    <row r="27" spans="2:12" s="16" customFormat="1" ht="15.75" x14ac:dyDescent="0.25">
      <c r="B27" s="88"/>
      <c r="C27" s="88"/>
      <c r="D27" s="88" t="s">
        <v>67</v>
      </c>
      <c r="E27" s="84" t="s">
        <v>68</v>
      </c>
      <c r="F27" s="84"/>
      <c r="G27" s="84"/>
      <c r="H27" s="89" t="s">
        <v>69</v>
      </c>
      <c r="I27" s="89"/>
      <c r="J27" s="89"/>
      <c r="K27" s="90" t="s">
        <v>59</v>
      </c>
      <c r="L27" s="90"/>
    </row>
    <row r="28" spans="2:12" s="16" customFormat="1" ht="15.75" x14ac:dyDescent="0.25">
      <c r="B28" s="88"/>
      <c r="C28" s="88"/>
      <c r="D28" s="88"/>
      <c r="E28" s="88"/>
      <c r="F28" s="88"/>
      <c r="G28" s="88"/>
      <c r="H28" s="85" t="s">
        <v>70</v>
      </c>
      <c r="I28" s="85"/>
      <c r="J28" s="85"/>
      <c r="K28" s="86" t="s">
        <v>71</v>
      </c>
      <c r="L28" s="86"/>
    </row>
    <row r="29" spans="2:12" s="16" customFormat="1" ht="15.75" x14ac:dyDescent="0.25">
      <c r="B29" s="85"/>
      <c r="C29" s="85"/>
      <c r="D29" s="85"/>
      <c r="E29" s="85"/>
      <c r="F29" s="85"/>
      <c r="G29" s="85"/>
      <c r="H29" s="85" t="s">
        <v>72</v>
      </c>
      <c r="I29" s="85"/>
      <c r="J29" s="85"/>
      <c r="K29" s="86" t="s">
        <v>73</v>
      </c>
      <c r="L29" s="86"/>
    </row>
    <row r="30" spans="2:12" s="16" customFormat="1" ht="15.75" x14ac:dyDescent="0.25">
      <c r="B30" s="78" t="s">
        <v>74</v>
      </c>
      <c r="C30" s="78"/>
      <c r="D30" s="81" t="s">
        <v>75</v>
      </c>
      <c r="E30" s="91"/>
      <c r="F30" s="91"/>
      <c r="G30" s="91"/>
    </row>
    <row r="31" spans="2:12" x14ac:dyDescent="0.25">
      <c r="J31" s="1"/>
      <c r="K31" s="1"/>
      <c r="L31" s="1"/>
    </row>
    <row r="32" spans="2:12" x14ac:dyDescent="0.25">
      <c r="D32" s="1"/>
      <c r="J32" s="1"/>
      <c r="K32" s="1"/>
      <c r="L32" s="1"/>
    </row>
    <row r="33" spans="4:12" x14ac:dyDescent="0.25">
      <c r="D33" s="1"/>
      <c r="J33" s="1"/>
      <c r="K33" s="1"/>
      <c r="L33" s="1"/>
    </row>
    <row r="34" spans="4:12" x14ac:dyDescent="0.25">
      <c r="D34" s="1"/>
      <c r="J34" s="1"/>
      <c r="K34" s="1"/>
      <c r="L34" s="1"/>
    </row>
    <row r="35" spans="4:12" x14ac:dyDescent="0.25">
      <c r="D35" s="1"/>
      <c r="J35" s="1"/>
      <c r="K35" s="1"/>
      <c r="L35" s="1"/>
    </row>
  </sheetData>
  <mergeCells count="47">
    <mergeCell ref="B30:C30"/>
    <mergeCell ref="H26:J26"/>
    <mergeCell ref="K26:L26"/>
    <mergeCell ref="D27:D29"/>
    <mergeCell ref="E27:G29"/>
    <mergeCell ref="H27:J27"/>
    <mergeCell ref="K27:L27"/>
    <mergeCell ref="H28:J28"/>
    <mergeCell ref="K28:L28"/>
    <mergeCell ref="H29:J29"/>
    <mergeCell ref="K29:L29"/>
    <mergeCell ref="K22:L22"/>
    <mergeCell ref="H23:J23"/>
    <mergeCell ref="K23:L23"/>
    <mergeCell ref="H24:J24"/>
    <mergeCell ref="K24:L24"/>
    <mergeCell ref="B25:C29"/>
    <mergeCell ref="D25:D26"/>
    <mergeCell ref="E25:G26"/>
    <mergeCell ref="H25:J25"/>
    <mergeCell ref="K25:L25"/>
    <mergeCell ref="F12:F16"/>
    <mergeCell ref="B18:H18"/>
    <mergeCell ref="B20:C20"/>
    <mergeCell ref="B21:C21"/>
    <mergeCell ref="B22:C24"/>
    <mergeCell ref="D22:D24"/>
    <mergeCell ref="E22:G24"/>
    <mergeCell ref="H22:J22"/>
    <mergeCell ref="K4:L4"/>
    <mergeCell ref="C6:C7"/>
    <mergeCell ref="D6:D7"/>
    <mergeCell ref="F6:F7"/>
    <mergeCell ref="F8:F9"/>
    <mergeCell ref="C10:C11"/>
    <mergeCell ref="D10:D11"/>
    <mergeCell ref="F10:F11"/>
    <mergeCell ref="B2:D2"/>
    <mergeCell ref="E2:J2"/>
    <mergeCell ref="K2:L2"/>
    <mergeCell ref="B4:B5"/>
    <mergeCell ref="C4:C5"/>
    <mergeCell ref="D4:D5"/>
    <mergeCell ref="E4:E5"/>
    <mergeCell ref="F4:F5"/>
    <mergeCell ref="G4:G5"/>
    <mergeCell ref="H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2023-12-07T13:33:44Z</dcterms:modified>
</cp:coreProperties>
</file>