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M40" i="1" l="1"/>
  <c r="AH40" i="1"/>
  <c r="AB40" i="1"/>
  <c r="V40" i="1"/>
  <c r="K40" i="1"/>
  <c r="J40" i="1"/>
  <c r="I40" i="1"/>
  <c r="H40" i="1"/>
  <c r="F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0" i="1" s="1"/>
</calcChain>
</file>

<file path=xl/sharedStrings.xml><?xml version="1.0" encoding="utf-8"?>
<sst xmlns="http://schemas.openxmlformats.org/spreadsheetml/2006/main" count="354" uniqueCount="85">
  <si>
    <t>MO kukuruza</t>
  </si>
  <si>
    <t>zrno</t>
  </si>
  <si>
    <t>Modriča, Miloševac - Bogdan Stjepanić</t>
  </si>
  <si>
    <t>2023.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</si>
  <si>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</si>
  <si>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</si>
  <si>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</si>
  <si>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</si>
  <si>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</si>
  <si>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</si>
  <si>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</si>
  <si>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</si>
  <si>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</si>
  <si>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</si>
  <si>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</si>
  <si>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21.06.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</si>
  <si>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</si>
  <si>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</si>
  <si>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</si>
  <si>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</si>
  <si>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</si>
  <si>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</si>
  <si>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</si>
  <si>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</si>
  <si>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</si>
  <si>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</si>
  <si>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ZP</t>
  </si>
  <si>
    <t>instituti</t>
  </si>
  <si>
    <t>KWS</t>
  </si>
  <si>
    <t>Kahsmir</t>
  </si>
  <si>
    <t>Hypolito</t>
  </si>
  <si>
    <t>BC</t>
  </si>
  <si>
    <t>predusjev</t>
  </si>
  <si>
    <t>sadnice -ruže</t>
  </si>
  <si>
    <t>Syngenta</t>
  </si>
  <si>
    <t>Chorintos</t>
  </si>
  <si>
    <t>NS</t>
  </si>
  <si>
    <t>Agram</t>
  </si>
  <si>
    <t>sjetva</t>
  </si>
  <si>
    <t>28.04.</t>
  </si>
  <si>
    <t>Infinite</t>
  </si>
  <si>
    <t>Adonisio</t>
  </si>
  <si>
    <t>Inteligens</t>
  </si>
  <si>
    <t>đubrenje</t>
  </si>
  <si>
    <t>mart '23.</t>
  </si>
  <si>
    <t>osnovno - po oranju</t>
  </si>
  <si>
    <t>NPK (15-15-15)</t>
  </si>
  <si>
    <t>450 kg/ha</t>
  </si>
  <si>
    <t>RWA</t>
  </si>
  <si>
    <t>BL</t>
  </si>
  <si>
    <t>BL 43</t>
  </si>
  <si>
    <t>startno - u sijačicu</t>
  </si>
  <si>
    <t>150 kg/ha</t>
  </si>
  <si>
    <t>Lidea</t>
  </si>
  <si>
    <t>OS</t>
  </si>
  <si>
    <t>Kulak</t>
  </si>
  <si>
    <t>Gloriett</t>
  </si>
  <si>
    <t>Fito</t>
  </si>
  <si>
    <t>Atlas</t>
  </si>
  <si>
    <t>20.05.</t>
  </si>
  <si>
    <t>prihrana - kultiviranje</t>
  </si>
  <si>
    <t>KAN (27%)</t>
  </si>
  <si>
    <t>250 kg/ha</t>
  </si>
  <si>
    <t>Mylady</t>
  </si>
  <si>
    <t>Incantio</t>
  </si>
  <si>
    <t>Livorno</t>
  </si>
  <si>
    <t>zaštita</t>
  </si>
  <si>
    <t>13.05.</t>
  </si>
  <si>
    <t>osnovno - 2/3 list</t>
  </si>
  <si>
    <t>Lumax</t>
  </si>
  <si>
    <t>3,5 l/ha</t>
  </si>
  <si>
    <t>Persic</t>
  </si>
  <si>
    <t>žetva</t>
  </si>
  <si>
    <t>20.10.</t>
  </si>
  <si>
    <t>Calderon</t>
  </si>
  <si>
    <t>Tweetor</t>
  </si>
  <si>
    <t>Advisio</t>
  </si>
  <si>
    <t>Donjuan</t>
  </si>
  <si>
    <t>Toskano</t>
  </si>
  <si>
    <t>Semper</t>
  </si>
  <si>
    <t>Minerva</t>
  </si>
  <si>
    <t>Tomasov</t>
  </si>
  <si>
    <t>Carioca</t>
  </si>
  <si>
    <t>Filigran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</si>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</sst>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right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165" fontId="1" fillId="0" borderId="38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165" fontId="2" fillId="0" borderId="44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0"/>
  <sheetViews>
    <sheetView tabSelected="1" workbookViewId="0">
      <selection activeCell="P24" sqref="P24"/>
    </sheetView>
  </sheetViews>
  <sheetFormatPr defaultColWidth="9.7109375" defaultRowHeight="18.75" x14ac:dyDescent="0.25"/>
  <cols>
    <col min="1" max="1" width="1" style="44" customWidth="1"/>
    <col min="2" max="2" width="9.7109375" style="44" customWidth="1"/>
    <col min="3" max="3" width="16.7109375" style="44" bestFit="1" customWidth="1"/>
    <col min="4" max="4" width="13.7109375" style="44" customWidth="1"/>
    <col min="5" max="6" width="9.7109375" style="44" customWidth="1"/>
    <col min="7" max="7" width="15" style="137" customWidth="1"/>
    <col min="8" max="8" width="15.28515625" style="44" customWidth="1"/>
    <col min="9" max="9" width="9.7109375" style="44" customWidth="1"/>
    <col min="10" max="10" width="13.28515625" style="44" bestFit="1" customWidth="1"/>
    <col min="11" max="11" width="13.7109375" style="44" customWidth="1"/>
    <col min="12" max="12" width="9.7109375" style="44" customWidth="1"/>
    <col min="13" max="13" width="7.7109375" style="44" customWidth="1"/>
    <col min="14" max="14" width="15.28515625" style="44" customWidth="1"/>
    <col min="15" max="16" width="9.7109375" style="44" customWidth="1"/>
    <col min="17" max="17" width="13.7109375" style="44" customWidth="1"/>
    <col min="18" max="19" width="9.7109375" style="44" customWidth="1"/>
    <col min="20" max="20" width="16.7109375" style="44" customWidth="1"/>
    <col min="21" max="21" width="14.42578125" style="44" customWidth="1"/>
    <col min="22" max="22" width="13.7109375" style="44" customWidth="1"/>
    <col min="23" max="25" width="9.7109375" style="44" customWidth="1"/>
    <col min="26" max="26" width="16.140625" style="44" customWidth="1"/>
    <col min="27" max="28" width="13.7109375" style="44" customWidth="1"/>
    <col min="29" max="30" width="9.7109375" style="44" customWidth="1"/>
    <col min="31" max="31" width="16.140625" style="44" customWidth="1"/>
    <col min="32" max="32" width="14.42578125" style="44" customWidth="1"/>
    <col min="33" max="33" width="9.7109375" style="44" customWidth="1"/>
    <col min="34" max="34" width="13.7109375" style="44" customWidth="1"/>
    <col min="35" max="35" width="9.7109375" style="44" customWidth="1"/>
    <col min="36" max="36" width="16.140625" style="44" customWidth="1"/>
    <col min="37" max="37" width="9.7109375" style="44" customWidth="1"/>
    <col min="38" max="38" width="15.7109375" style="44" customWidth="1"/>
    <col min="39" max="39" width="13.7109375" style="44" customWidth="1"/>
    <col min="40" max="40" width="9.7109375" style="44" customWidth="1"/>
    <col min="41" max="41" width="15" style="94" customWidth="1"/>
    <col min="42" max="42" width="14.28515625" style="44" customWidth="1"/>
    <col min="43" max="43" width="26" style="44" customWidth="1"/>
    <col min="44" max="44" width="17.140625" style="44" customWidth="1"/>
    <col min="45" max="45" width="12.85546875" style="74" customWidth="1"/>
    <col min="46" max="46" width="9.7109375" style="44" customWidth="1"/>
    <col min="47" max="16384" width="9.7109375" style="44"/>
  </cols>
  <sheetData>
    <row r="1" spans="2:45" s="1" customFormat="1" ht="19.5" thickBot="1" x14ac:dyDescent="0.3">
      <c r="G1" s="2"/>
      <c r="AO1" s="3"/>
      <c r="AS1" s="4"/>
    </row>
    <row r="2" spans="2:45" s="1" customFormat="1" ht="19.5" thickBot="1" x14ac:dyDescent="0.3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6"/>
      <c r="J2" s="7"/>
      <c r="K2" s="9" t="s">
        <v>3</v>
      </c>
      <c r="M2" s="5" t="s">
        <v>4</v>
      </c>
      <c r="N2" s="6"/>
      <c r="O2" s="6"/>
      <c r="P2" s="6"/>
      <c r="Q2" s="7"/>
      <c r="S2" s="5" t="s">
        <v>5</v>
      </c>
      <c r="T2" s="6"/>
      <c r="U2" s="6"/>
      <c r="V2" s="7"/>
      <c r="X2" s="5" t="s">
        <v>6</v>
      </c>
      <c r="Y2" s="6"/>
      <c r="Z2" s="6"/>
      <c r="AA2" s="6"/>
      <c r="AB2" s="7"/>
      <c r="AD2" s="5" t="s">
        <v>7</v>
      </c>
      <c r="AE2" s="6"/>
      <c r="AF2" s="6"/>
      <c r="AG2" s="6"/>
      <c r="AH2" s="7"/>
      <c r="AJ2" s="5" t="s">
        <v>8</v>
      </c>
      <c r="AK2" s="6"/>
      <c r="AL2" s="6"/>
      <c r="AM2" s="7"/>
      <c r="AO2" s="3"/>
      <c r="AS2" s="4"/>
    </row>
    <row r="3" spans="2:45" s="1" customFormat="1" ht="19.5" thickBot="1" x14ac:dyDescent="0.3">
      <c r="C3" s="10"/>
      <c r="D3" s="11"/>
      <c r="E3" s="12"/>
      <c r="F3" s="11"/>
      <c r="G3" s="13"/>
      <c r="H3" s="11"/>
      <c r="I3" s="11"/>
      <c r="J3" s="11"/>
      <c r="K3" s="12"/>
      <c r="M3" s="14"/>
      <c r="N3" s="14"/>
      <c r="O3" s="14"/>
      <c r="P3" s="15"/>
      <c r="Q3" s="14"/>
      <c r="S3" s="14"/>
      <c r="T3" s="14"/>
      <c r="U3" s="14"/>
      <c r="V3" s="14"/>
      <c r="X3" s="14"/>
      <c r="Y3" s="14"/>
      <c r="Z3" s="14"/>
      <c r="AA3" s="14"/>
      <c r="AB3" s="14"/>
      <c r="AD3" s="14"/>
      <c r="AE3" s="14"/>
      <c r="AF3" s="14"/>
      <c r="AG3" s="14"/>
      <c r="AH3" s="14"/>
      <c r="AJ3" s="14"/>
      <c r="AK3" s="14"/>
      <c r="AL3" s="14"/>
      <c r="AM3" s="16"/>
      <c r="AO3" s="3"/>
      <c r="AS3" s="4"/>
    </row>
    <row r="4" spans="2:45" s="23" customFormat="1" ht="57" thickBot="1" x14ac:dyDescent="0.3">
      <c r="B4" s="17" t="s">
        <v>9</v>
      </c>
      <c r="C4" s="18" t="s">
        <v>10</v>
      </c>
      <c r="D4" s="18" t="s">
        <v>11</v>
      </c>
      <c r="E4" s="19" t="s">
        <v>12</v>
      </c>
      <c r="F4" s="17" t="s">
        <v>13</v>
      </c>
      <c r="G4" s="20" t="s">
        <v>14</v>
      </c>
      <c r="H4" s="20" t="s">
        <v>15</v>
      </c>
      <c r="I4" s="20" t="s">
        <v>16</v>
      </c>
      <c r="J4" s="21" t="s">
        <v>17</v>
      </c>
      <c r="K4" s="22" t="s">
        <v>18</v>
      </c>
      <c r="M4" s="24" t="s">
        <v>19</v>
      </c>
      <c r="N4" s="25" t="s">
        <v>20</v>
      </c>
      <c r="O4" s="25" t="s">
        <v>21</v>
      </c>
      <c r="P4" s="26" t="s">
        <v>22</v>
      </c>
      <c r="Q4" s="27" t="s">
        <v>23</v>
      </c>
      <c r="S4" s="28" t="s">
        <v>19</v>
      </c>
      <c r="T4" s="29" t="s">
        <v>10</v>
      </c>
      <c r="U4" s="30" t="s">
        <v>11</v>
      </c>
      <c r="V4" s="31" t="s">
        <v>18</v>
      </c>
      <c r="X4" s="24" t="s">
        <v>24</v>
      </c>
      <c r="Y4" s="25" t="s">
        <v>19</v>
      </c>
      <c r="Z4" s="25" t="s">
        <v>10</v>
      </c>
      <c r="AA4" s="32" t="s">
        <v>11</v>
      </c>
      <c r="AB4" s="33" t="s">
        <v>18</v>
      </c>
      <c r="AD4" s="28" t="s">
        <v>19</v>
      </c>
      <c r="AE4" s="29" t="s">
        <v>10</v>
      </c>
      <c r="AF4" s="29" t="s">
        <v>11</v>
      </c>
      <c r="AG4" s="30" t="s">
        <v>24</v>
      </c>
      <c r="AH4" s="34" t="s">
        <v>22</v>
      </c>
      <c r="AJ4" s="28" t="s">
        <v>10</v>
      </c>
      <c r="AK4" s="29" t="s">
        <v>19</v>
      </c>
      <c r="AL4" s="30" t="s">
        <v>11</v>
      </c>
      <c r="AM4" s="34" t="s">
        <v>25</v>
      </c>
      <c r="AO4" s="35"/>
      <c r="AS4" s="36"/>
    </row>
    <row r="5" spans="2:45" ht="19.5" thickBot="1" x14ac:dyDescent="0.3">
      <c r="B5" s="37">
        <v>1</v>
      </c>
      <c r="C5" s="38" t="s">
        <v>26</v>
      </c>
      <c r="D5" s="39">
        <v>388</v>
      </c>
      <c r="E5" s="40">
        <v>300</v>
      </c>
      <c r="F5" s="37">
        <v>19.600000000000001</v>
      </c>
      <c r="G5" s="41">
        <f>100/(0.7*F5)*10000</f>
        <v>72886.297376093295</v>
      </c>
      <c r="H5" s="41">
        <v>59000</v>
      </c>
      <c r="I5" s="38">
        <v>17.100000000000001</v>
      </c>
      <c r="J5" s="42">
        <v>8200</v>
      </c>
      <c r="K5" s="43">
        <v>7904.4186046511632</v>
      </c>
      <c r="M5" s="45" t="s">
        <v>27</v>
      </c>
      <c r="N5" s="46"/>
      <c r="O5" s="46"/>
      <c r="P5" s="46"/>
      <c r="Q5" s="47"/>
      <c r="S5" s="37">
        <v>1</v>
      </c>
      <c r="T5" s="38" t="s">
        <v>28</v>
      </c>
      <c r="U5" s="40" t="s">
        <v>29</v>
      </c>
      <c r="V5" s="43">
        <v>10563.023255813954</v>
      </c>
      <c r="X5" s="48">
        <v>300</v>
      </c>
      <c r="Y5" s="49">
        <v>1</v>
      </c>
      <c r="Z5" s="49" t="s">
        <v>28</v>
      </c>
      <c r="AA5" s="50" t="s">
        <v>29</v>
      </c>
      <c r="AB5" s="51">
        <v>10563.023255813954</v>
      </c>
      <c r="AD5" s="37">
        <v>1</v>
      </c>
      <c r="AE5" s="38" t="s">
        <v>28</v>
      </c>
      <c r="AF5" s="38" t="s">
        <v>30</v>
      </c>
      <c r="AG5" s="40">
        <v>370</v>
      </c>
      <c r="AH5" s="52">
        <v>14.1</v>
      </c>
      <c r="AJ5" s="53" t="s">
        <v>31</v>
      </c>
      <c r="AK5" s="38">
        <v>1</v>
      </c>
      <c r="AL5" s="54">
        <v>323</v>
      </c>
      <c r="AM5" s="43">
        <v>8773.8759689922481</v>
      </c>
      <c r="AO5" s="55" t="s">
        <v>32</v>
      </c>
      <c r="AP5" s="56" t="s">
        <v>33</v>
      </c>
      <c r="AQ5" s="1"/>
      <c r="AR5" s="1"/>
      <c r="AS5" s="36"/>
    </row>
    <row r="6" spans="2:45" ht="19.5" thickBot="1" x14ac:dyDescent="0.3">
      <c r="B6" s="57">
        <v>2</v>
      </c>
      <c r="C6" s="58" t="s">
        <v>34</v>
      </c>
      <c r="D6" s="58" t="s">
        <v>35</v>
      </c>
      <c r="E6" s="59">
        <v>330</v>
      </c>
      <c r="F6" s="57">
        <v>18.2</v>
      </c>
      <c r="G6" s="60">
        <f t="shared" ref="G6:G39" si="0">100/(0.7*F6)*10000</f>
        <v>78492.93563579279</v>
      </c>
      <c r="H6" s="60">
        <v>52000</v>
      </c>
      <c r="I6" s="58">
        <v>15.1</v>
      </c>
      <c r="J6" s="61">
        <v>9400</v>
      </c>
      <c r="K6" s="62">
        <v>9279.7674418604656</v>
      </c>
      <c r="M6" s="63">
        <v>1</v>
      </c>
      <c r="N6" s="38" t="s">
        <v>36</v>
      </c>
      <c r="O6" s="38">
        <v>3</v>
      </c>
      <c r="P6" s="64">
        <v>14.9</v>
      </c>
      <c r="Q6" s="43">
        <v>9457</v>
      </c>
      <c r="S6" s="65">
        <v>2</v>
      </c>
      <c r="T6" s="66" t="s">
        <v>28</v>
      </c>
      <c r="U6" s="67" t="s">
        <v>30</v>
      </c>
      <c r="V6" s="68">
        <v>10387.906976744187</v>
      </c>
      <c r="X6" s="69"/>
      <c r="Y6" s="58">
        <v>2</v>
      </c>
      <c r="Z6" s="58" t="s">
        <v>28</v>
      </c>
      <c r="AA6" s="59" t="s">
        <v>30</v>
      </c>
      <c r="AB6" s="62">
        <v>10387.906976744187</v>
      </c>
      <c r="AD6" s="57">
        <v>2</v>
      </c>
      <c r="AE6" s="58" t="s">
        <v>28</v>
      </c>
      <c r="AF6" s="58" t="s">
        <v>29</v>
      </c>
      <c r="AG6" s="59">
        <v>390</v>
      </c>
      <c r="AH6" s="70">
        <v>14.3</v>
      </c>
      <c r="AJ6" s="69"/>
      <c r="AK6" s="58">
        <v>2</v>
      </c>
      <c r="AL6" s="71" t="s">
        <v>37</v>
      </c>
      <c r="AM6" s="62">
        <v>7954.1085271317816</v>
      </c>
      <c r="AO6" s="72" t="s">
        <v>38</v>
      </c>
      <c r="AP6" s="73" t="s">
        <v>39</v>
      </c>
    </row>
    <row r="7" spans="2:45" ht="19.5" thickBot="1" x14ac:dyDescent="0.3">
      <c r="B7" s="57">
        <v>3</v>
      </c>
      <c r="C7" s="58" t="s">
        <v>34</v>
      </c>
      <c r="D7" s="75" t="s">
        <v>40</v>
      </c>
      <c r="E7" s="59">
        <v>390</v>
      </c>
      <c r="F7" s="57">
        <v>18.2</v>
      </c>
      <c r="G7" s="60">
        <f t="shared" si="0"/>
        <v>78492.93563579279</v>
      </c>
      <c r="H7" s="60">
        <v>69000</v>
      </c>
      <c r="I7" s="58">
        <v>14.4</v>
      </c>
      <c r="J7" s="61">
        <v>9066.6666666666661</v>
      </c>
      <c r="K7" s="62">
        <v>9024.4961240310058</v>
      </c>
      <c r="M7" s="76">
        <v>2</v>
      </c>
      <c r="N7" s="58" t="s">
        <v>28</v>
      </c>
      <c r="O7" s="58">
        <v>8</v>
      </c>
      <c r="P7" s="77">
        <v>15</v>
      </c>
      <c r="Q7" s="62">
        <v>9435</v>
      </c>
      <c r="S7" s="78">
        <v>3</v>
      </c>
      <c r="T7" s="49" t="s">
        <v>28</v>
      </c>
      <c r="U7" s="79" t="s">
        <v>41</v>
      </c>
      <c r="V7" s="51">
        <v>9961.3178294573627</v>
      </c>
      <c r="X7" s="69"/>
      <c r="Y7" s="58">
        <v>3</v>
      </c>
      <c r="Z7" s="58" t="s">
        <v>28</v>
      </c>
      <c r="AA7" s="71" t="s">
        <v>41</v>
      </c>
      <c r="AB7" s="62">
        <v>9961.3178294573627</v>
      </c>
      <c r="AD7" s="57">
        <v>3</v>
      </c>
      <c r="AE7" s="58" t="s">
        <v>28</v>
      </c>
      <c r="AF7" s="75" t="s">
        <v>42</v>
      </c>
      <c r="AG7" s="59">
        <v>430</v>
      </c>
      <c r="AH7" s="70">
        <v>14.4</v>
      </c>
      <c r="AJ7" s="80"/>
      <c r="AK7" s="81">
        <v>3</v>
      </c>
      <c r="AL7" s="82">
        <v>415</v>
      </c>
      <c r="AM7" s="83">
        <v>7066.9767441860477</v>
      </c>
      <c r="AO7" s="84" t="s">
        <v>43</v>
      </c>
      <c r="AP7" s="73" t="s">
        <v>44</v>
      </c>
      <c r="AQ7" s="56" t="s">
        <v>45</v>
      </c>
      <c r="AR7" s="56" t="s">
        <v>46</v>
      </c>
      <c r="AS7" s="85" t="s">
        <v>47</v>
      </c>
    </row>
    <row r="8" spans="2:45" ht="19.5" thickBot="1" x14ac:dyDescent="0.3">
      <c r="B8" s="57">
        <v>4</v>
      </c>
      <c r="C8" s="58" t="s">
        <v>31</v>
      </c>
      <c r="D8" s="75">
        <v>323</v>
      </c>
      <c r="E8" s="59">
        <v>330</v>
      </c>
      <c r="F8" s="57">
        <v>16.8</v>
      </c>
      <c r="G8" s="60">
        <f t="shared" si="0"/>
        <v>85034.013605442189</v>
      </c>
      <c r="H8" s="60">
        <v>60000</v>
      </c>
      <c r="I8" s="58">
        <v>14.9</v>
      </c>
      <c r="J8" s="61">
        <v>8866.6666666666679</v>
      </c>
      <c r="K8" s="62">
        <v>8773.8759689922481</v>
      </c>
      <c r="M8" s="76">
        <v>3</v>
      </c>
      <c r="N8" s="58" t="s">
        <v>48</v>
      </c>
      <c r="O8" s="58">
        <v>3</v>
      </c>
      <c r="P8" s="77">
        <v>14.7</v>
      </c>
      <c r="Q8" s="62">
        <v>9213</v>
      </c>
      <c r="S8" s="57">
        <v>4</v>
      </c>
      <c r="T8" s="58" t="s">
        <v>36</v>
      </c>
      <c r="U8" s="71">
        <v>4000</v>
      </c>
      <c r="V8" s="62">
        <v>9724.9977893712967</v>
      </c>
      <c r="X8" s="69"/>
      <c r="Y8" s="58">
        <v>4</v>
      </c>
      <c r="Z8" s="58" t="s">
        <v>36</v>
      </c>
      <c r="AA8" s="71">
        <v>3023</v>
      </c>
      <c r="AB8" s="62">
        <v>9378.6046511627901</v>
      </c>
      <c r="AD8" s="57">
        <v>4</v>
      </c>
      <c r="AE8" s="58" t="s">
        <v>34</v>
      </c>
      <c r="AF8" s="75" t="s">
        <v>40</v>
      </c>
      <c r="AG8" s="59">
        <v>390</v>
      </c>
      <c r="AH8" s="70">
        <v>14.4</v>
      </c>
      <c r="AJ8" s="86" t="s">
        <v>49</v>
      </c>
      <c r="AK8" s="87">
        <v>1</v>
      </c>
      <c r="AL8" s="88" t="s">
        <v>50</v>
      </c>
      <c r="AM8" s="89">
        <v>7443.7984496124027</v>
      </c>
      <c r="AO8" s="90"/>
      <c r="AP8" s="56" t="s">
        <v>39</v>
      </c>
      <c r="AQ8" s="56" t="s">
        <v>51</v>
      </c>
      <c r="AR8" s="56" t="s">
        <v>46</v>
      </c>
      <c r="AS8" s="85" t="s">
        <v>52</v>
      </c>
    </row>
    <row r="9" spans="2:45" x14ac:dyDescent="0.25">
      <c r="B9" s="57">
        <v>5</v>
      </c>
      <c r="C9" s="58" t="s">
        <v>31</v>
      </c>
      <c r="D9" s="75" t="s">
        <v>37</v>
      </c>
      <c r="E9" s="59">
        <v>390</v>
      </c>
      <c r="F9" s="57">
        <v>16.8</v>
      </c>
      <c r="G9" s="60">
        <f t="shared" si="0"/>
        <v>85034.013605442189</v>
      </c>
      <c r="H9" s="60">
        <v>61000</v>
      </c>
      <c r="I9" s="58">
        <v>15.2</v>
      </c>
      <c r="J9" s="61">
        <v>8066.6666666666661</v>
      </c>
      <c r="K9" s="62">
        <v>7954.1085271317816</v>
      </c>
      <c r="M9" s="76">
        <v>4</v>
      </c>
      <c r="N9" s="58" t="s">
        <v>53</v>
      </c>
      <c r="O9" s="58">
        <v>2</v>
      </c>
      <c r="P9" s="77">
        <v>15.3</v>
      </c>
      <c r="Q9" s="62">
        <v>8902</v>
      </c>
      <c r="S9" s="57">
        <v>5</v>
      </c>
      <c r="T9" s="58" t="s">
        <v>54</v>
      </c>
      <c r="U9" s="71" t="s">
        <v>55</v>
      </c>
      <c r="V9" s="62">
        <v>9587.9844961240306</v>
      </c>
      <c r="X9" s="69"/>
      <c r="Y9" s="58">
        <v>5</v>
      </c>
      <c r="Z9" s="58" t="s">
        <v>34</v>
      </c>
      <c r="AA9" s="59" t="s">
        <v>35</v>
      </c>
      <c r="AB9" s="62">
        <v>9279.7674418604656</v>
      </c>
      <c r="AD9" s="57">
        <v>5</v>
      </c>
      <c r="AE9" s="58" t="s">
        <v>48</v>
      </c>
      <c r="AF9" s="75" t="s">
        <v>56</v>
      </c>
      <c r="AG9" s="59">
        <v>400</v>
      </c>
      <c r="AH9" s="70">
        <v>14.4</v>
      </c>
      <c r="AJ9" s="48" t="s">
        <v>57</v>
      </c>
      <c r="AK9" s="49">
        <v>1</v>
      </c>
      <c r="AL9" s="79" t="s">
        <v>58</v>
      </c>
      <c r="AM9" s="51">
        <v>8855.8139534883703</v>
      </c>
      <c r="AO9" s="91"/>
      <c r="AP9" s="56" t="s">
        <v>59</v>
      </c>
      <c r="AQ9" s="56" t="s">
        <v>60</v>
      </c>
      <c r="AR9" s="56" t="s">
        <v>61</v>
      </c>
      <c r="AS9" s="85" t="s">
        <v>62</v>
      </c>
    </row>
    <row r="10" spans="2:45" ht="19.5" thickBot="1" x14ac:dyDescent="0.3">
      <c r="B10" s="57">
        <v>6</v>
      </c>
      <c r="C10" s="58" t="s">
        <v>53</v>
      </c>
      <c r="D10" s="75" t="s">
        <v>63</v>
      </c>
      <c r="E10" s="59">
        <v>340</v>
      </c>
      <c r="F10" s="57">
        <v>18.2</v>
      </c>
      <c r="G10" s="60">
        <f t="shared" si="0"/>
        <v>78492.93563579279</v>
      </c>
      <c r="H10" s="60">
        <v>75000</v>
      </c>
      <c r="I10" s="58">
        <v>15.3</v>
      </c>
      <c r="J10" s="61">
        <v>8600</v>
      </c>
      <c r="K10" s="62">
        <v>8470</v>
      </c>
      <c r="M10" s="76">
        <v>5</v>
      </c>
      <c r="N10" s="58" t="s">
        <v>34</v>
      </c>
      <c r="O10" s="58">
        <v>4</v>
      </c>
      <c r="P10" s="77">
        <v>15.2</v>
      </c>
      <c r="Q10" s="62">
        <v>8630</v>
      </c>
      <c r="S10" s="57">
        <v>6</v>
      </c>
      <c r="T10" s="58" t="s">
        <v>36</v>
      </c>
      <c r="U10" s="71">
        <v>3023</v>
      </c>
      <c r="V10" s="62">
        <v>9378.6046511627901</v>
      </c>
      <c r="X10" s="69"/>
      <c r="Y10" s="58">
        <v>6</v>
      </c>
      <c r="Z10" s="58" t="s">
        <v>34</v>
      </c>
      <c r="AA10" s="71" t="s">
        <v>40</v>
      </c>
      <c r="AB10" s="62">
        <v>9024.4961240310058</v>
      </c>
      <c r="AD10" s="57">
        <v>6</v>
      </c>
      <c r="AE10" s="58" t="s">
        <v>28</v>
      </c>
      <c r="AF10" s="58" t="s">
        <v>64</v>
      </c>
      <c r="AG10" s="59">
        <v>400</v>
      </c>
      <c r="AH10" s="70">
        <v>14.4</v>
      </c>
      <c r="AJ10" s="80"/>
      <c r="AK10" s="81">
        <v>2</v>
      </c>
      <c r="AL10" s="82" t="s">
        <v>65</v>
      </c>
      <c r="AM10" s="83">
        <v>8104.6511627906975</v>
      </c>
      <c r="AO10" s="72" t="s">
        <v>66</v>
      </c>
      <c r="AP10" s="73" t="s">
        <v>67</v>
      </c>
      <c r="AQ10" s="73" t="s">
        <v>68</v>
      </c>
      <c r="AR10" s="73" t="s">
        <v>69</v>
      </c>
      <c r="AS10" s="92" t="s">
        <v>70</v>
      </c>
    </row>
    <row r="11" spans="2:45" x14ac:dyDescent="0.25">
      <c r="B11" s="57">
        <v>7</v>
      </c>
      <c r="C11" s="58" t="s">
        <v>57</v>
      </c>
      <c r="D11" s="75" t="s">
        <v>65</v>
      </c>
      <c r="E11" s="59">
        <v>300</v>
      </c>
      <c r="F11" s="57">
        <v>16.8</v>
      </c>
      <c r="G11" s="60">
        <f t="shared" si="0"/>
        <v>85034.013605442189</v>
      </c>
      <c r="H11" s="60">
        <v>73000</v>
      </c>
      <c r="I11" s="93">
        <v>15</v>
      </c>
      <c r="J11" s="61">
        <v>8200</v>
      </c>
      <c r="K11" s="62">
        <v>8104.6511627906975</v>
      </c>
      <c r="M11" s="76">
        <v>6</v>
      </c>
      <c r="N11" s="58" t="s">
        <v>57</v>
      </c>
      <c r="O11" s="58">
        <v>2</v>
      </c>
      <c r="P11" s="77">
        <v>15.5</v>
      </c>
      <c r="Q11" s="62">
        <v>8480</v>
      </c>
      <c r="S11" s="57">
        <v>7</v>
      </c>
      <c r="T11" s="58" t="s">
        <v>48</v>
      </c>
      <c r="U11" s="71" t="s">
        <v>71</v>
      </c>
      <c r="V11" s="62">
        <v>9356.5891472868207</v>
      </c>
      <c r="X11" s="69"/>
      <c r="Y11" s="58">
        <v>7</v>
      </c>
      <c r="Z11" s="58" t="s">
        <v>57</v>
      </c>
      <c r="AA11" s="71" t="s">
        <v>58</v>
      </c>
      <c r="AB11" s="62">
        <v>8855.8139534883703</v>
      </c>
      <c r="AD11" s="57">
        <v>7</v>
      </c>
      <c r="AE11" s="58" t="s">
        <v>36</v>
      </c>
      <c r="AF11" s="75">
        <v>4006</v>
      </c>
      <c r="AG11" s="59">
        <v>400</v>
      </c>
      <c r="AH11" s="70">
        <v>14.6</v>
      </c>
      <c r="AJ11" s="53" t="s">
        <v>28</v>
      </c>
      <c r="AK11" s="38">
        <v>1</v>
      </c>
      <c r="AL11" s="40" t="s">
        <v>29</v>
      </c>
      <c r="AM11" s="43">
        <v>10563.023255813954</v>
      </c>
      <c r="AO11" s="72" t="s">
        <v>72</v>
      </c>
      <c r="AP11" s="73" t="s">
        <v>73</v>
      </c>
    </row>
    <row r="12" spans="2:45" x14ac:dyDescent="0.25">
      <c r="B12" s="57">
        <v>8</v>
      </c>
      <c r="C12" s="58" t="s">
        <v>57</v>
      </c>
      <c r="D12" s="75" t="s">
        <v>58</v>
      </c>
      <c r="E12" s="59">
        <v>350</v>
      </c>
      <c r="F12" s="57">
        <v>16.8</v>
      </c>
      <c r="G12" s="60">
        <f t="shared" si="0"/>
        <v>85034.013605442189</v>
      </c>
      <c r="H12" s="60">
        <v>66000</v>
      </c>
      <c r="I12" s="93">
        <v>16</v>
      </c>
      <c r="J12" s="61">
        <v>9066.6666666666661</v>
      </c>
      <c r="K12" s="62">
        <v>8855.8139534883703</v>
      </c>
      <c r="M12" s="76">
        <v>7</v>
      </c>
      <c r="N12" s="58" t="s">
        <v>26</v>
      </c>
      <c r="O12" s="58">
        <v>3</v>
      </c>
      <c r="P12" s="77">
        <v>15.8</v>
      </c>
      <c r="Q12" s="62">
        <v>8314</v>
      </c>
      <c r="S12" s="57">
        <v>8</v>
      </c>
      <c r="T12" s="58" t="s">
        <v>53</v>
      </c>
      <c r="U12" s="71" t="s">
        <v>74</v>
      </c>
      <c r="V12" s="62">
        <v>9334.5736434108512</v>
      </c>
      <c r="X12" s="69"/>
      <c r="Y12" s="58">
        <v>8</v>
      </c>
      <c r="Z12" s="58" t="s">
        <v>31</v>
      </c>
      <c r="AA12" s="71">
        <v>323</v>
      </c>
      <c r="AB12" s="62">
        <v>8773.8759689922481</v>
      </c>
      <c r="AD12" s="57">
        <v>8</v>
      </c>
      <c r="AE12" s="58" t="s">
        <v>54</v>
      </c>
      <c r="AF12" s="75" t="s">
        <v>55</v>
      </c>
      <c r="AG12" s="59">
        <v>450</v>
      </c>
      <c r="AH12" s="70">
        <v>14.7</v>
      </c>
      <c r="AJ12" s="69"/>
      <c r="AK12" s="58">
        <v>2</v>
      </c>
      <c r="AL12" s="59" t="s">
        <v>30</v>
      </c>
      <c r="AM12" s="62">
        <v>10387.906976744187</v>
      </c>
    </row>
    <row r="13" spans="2:45" x14ac:dyDescent="0.25">
      <c r="B13" s="57">
        <v>9</v>
      </c>
      <c r="C13" s="58" t="s">
        <v>36</v>
      </c>
      <c r="D13" s="75">
        <v>3023</v>
      </c>
      <c r="E13" s="59">
        <v>300</v>
      </c>
      <c r="F13" s="57">
        <v>18.2</v>
      </c>
      <c r="G13" s="60">
        <f t="shared" si="0"/>
        <v>78492.93563579279</v>
      </c>
      <c r="H13" s="60">
        <v>68000</v>
      </c>
      <c r="I13" s="58">
        <v>14.8</v>
      </c>
      <c r="J13" s="61">
        <v>9466.6666666666661</v>
      </c>
      <c r="K13" s="62">
        <v>9378.6046511627901</v>
      </c>
      <c r="M13" s="76">
        <v>8</v>
      </c>
      <c r="N13" s="58" t="s">
        <v>54</v>
      </c>
      <c r="O13" s="58">
        <v>6</v>
      </c>
      <c r="P13" s="77">
        <v>15.3</v>
      </c>
      <c r="Q13" s="62">
        <v>8155</v>
      </c>
      <c r="S13" s="57">
        <v>9</v>
      </c>
      <c r="T13" s="58" t="s">
        <v>34</v>
      </c>
      <c r="U13" s="59" t="s">
        <v>35</v>
      </c>
      <c r="V13" s="62">
        <v>9279.7674418604656</v>
      </c>
      <c r="X13" s="69"/>
      <c r="Y13" s="58">
        <v>9</v>
      </c>
      <c r="Z13" s="58" t="s">
        <v>53</v>
      </c>
      <c r="AA13" s="71" t="s">
        <v>63</v>
      </c>
      <c r="AB13" s="62">
        <v>8470</v>
      </c>
      <c r="AD13" s="57">
        <v>9</v>
      </c>
      <c r="AE13" s="58" t="s">
        <v>48</v>
      </c>
      <c r="AF13" s="75" t="s">
        <v>75</v>
      </c>
      <c r="AG13" s="59">
        <v>440</v>
      </c>
      <c r="AH13" s="70">
        <v>14.7</v>
      </c>
      <c r="AJ13" s="69"/>
      <c r="AK13" s="58">
        <v>3</v>
      </c>
      <c r="AL13" s="71" t="s">
        <v>41</v>
      </c>
      <c r="AM13" s="62">
        <v>9961.3178294573627</v>
      </c>
    </row>
    <row r="14" spans="2:45" x14ac:dyDescent="0.25">
      <c r="B14" s="57">
        <v>10</v>
      </c>
      <c r="C14" s="58" t="s">
        <v>54</v>
      </c>
      <c r="D14" s="75">
        <v>3114</v>
      </c>
      <c r="E14" s="59">
        <v>330</v>
      </c>
      <c r="F14" s="57">
        <v>18.2</v>
      </c>
      <c r="G14" s="60">
        <f t="shared" si="0"/>
        <v>78492.93563579279</v>
      </c>
      <c r="H14" s="60">
        <v>72000</v>
      </c>
      <c r="I14" s="58">
        <v>15.3</v>
      </c>
      <c r="J14" s="61">
        <v>7266.666666666667</v>
      </c>
      <c r="K14" s="62">
        <v>7156.8217054263569</v>
      </c>
      <c r="M14" s="76">
        <v>9</v>
      </c>
      <c r="N14" s="58" t="s">
        <v>31</v>
      </c>
      <c r="O14" s="58">
        <v>3</v>
      </c>
      <c r="P14" s="77">
        <v>15</v>
      </c>
      <c r="Q14" s="62">
        <v>7932</v>
      </c>
      <c r="S14" s="57">
        <v>10</v>
      </c>
      <c r="T14" s="58" t="s">
        <v>28</v>
      </c>
      <c r="U14" s="71" t="s">
        <v>76</v>
      </c>
      <c r="V14" s="62">
        <v>9269.3023255813969</v>
      </c>
      <c r="X14" s="69"/>
      <c r="Y14" s="58">
        <v>10</v>
      </c>
      <c r="Z14" s="58" t="s">
        <v>57</v>
      </c>
      <c r="AA14" s="71" t="s">
        <v>65</v>
      </c>
      <c r="AB14" s="62">
        <v>8104.6511627906975</v>
      </c>
      <c r="AD14" s="57">
        <v>10</v>
      </c>
      <c r="AE14" s="58" t="s">
        <v>36</v>
      </c>
      <c r="AF14" s="75">
        <v>3023</v>
      </c>
      <c r="AG14" s="59">
        <v>300</v>
      </c>
      <c r="AH14" s="70">
        <v>14.8</v>
      </c>
      <c r="AJ14" s="69"/>
      <c r="AK14" s="58">
        <v>4</v>
      </c>
      <c r="AL14" s="71" t="s">
        <v>76</v>
      </c>
      <c r="AM14" s="62">
        <v>9269.3023255813969</v>
      </c>
      <c r="AO14" s="44"/>
      <c r="AS14" s="44"/>
    </row>
    <row r="15" spans="2:45" ht="19.5" thickBot="1" x14ac:dyDescent="0.3">
      <c r="B15" s="57">
        <v>11</v>
      </c>
      <c r="C15" s="58" t="s">
        <v>54</v>
      </c>
      <c r="D15" s="75">
        <v>398</v>
      </c>
      <c r="E15" s="59">
        <v>390</v>
      </c>
      <c r="F15" s="57">
        <v>18.2</v>
      </c>
      <c r="G15" s="60">
        <f t="shared" si="0"/>
        <v>78492.93563579279</v>
      </c>
      <c r="H15" s="60">
        <v>68000</v>
      </c>
      <c r="I15" s="93">
        <v>16</v>
      </c>
      <c r="J15" s="61">
        <v>7666.666666666667</v>
      </c>
      <c r="K15" s="62">
        <v>7488.3720930232557</v>
      </c>
      <c r="L15" s="1"/>
      <c r="M15" s="95">
        <v>10</v>
      </c>
      <c r="N15" s="81" t="s">
        <v>49</v>
      </c>
      <c r="O15" s="81">
        <v>1</v>
      </c>
      <c r="P15" s="96">
        <v>16.5</v>
      </c>
      <c r="Q15" s="68">
        <v>7444</v>
      </c>
      <c r="S15" s="57">
        <v>11</v>
      </c>
      <c r="T15" s="58" t="s">
        <v>36</v>
      </c>
      <c r="U15" s="71">
        <v>4006</v>
      </c>
      <c r="V15" s="62">
        <v>9268.2170542635668</v>
      </c>
      <c r="X15" s="69"/>
      <c r="Y15" s="58">
        <v>11</v>
      </c>
      <c r="Z15" s="58" t="s">
        <v>31</v>
      </c>
      <c r="AA15" s="71" t="s">
        <v>37</v>
      </c>
      <c r="AB15" s="62">
        <v>7954.1085271317816</v>
      </c>
      <c r="AD15" s="57">
        <v>11</v>
      </c>
      <c r="AE15" s="58" t="s">
        <v>31</v>
      </c>
      <c r="AF15" s="75">
        <v>415</v>
      </c>
      <c r="AG15" s="59">
        <v>450</v>
      </c>
      <c r="AH15" s="70">
        <v>14.8</v>
      </c>
      <c r="AJ15" s="69"/>
      <c r="AK15" s="58">
        <v>5</v>
      </c>
      <c r="AL15" s="71" t="s">
        <v>42</v>
      </c>
      <c r="AM15" s="62">
        <v>9223.5658914728665</v>
      </c>
      <c r="AO15" s="44"/>
      <c r="AS15" s="44"/>
    </row>
    <row r="16" spans="2:45" ht="19.5" thickBot="1" x14ac:dyDescent="0.3">
      <c r="B16" s="57">
        <v>12</v>
      </c>
      <c r="C16" s="58" t="s">
        <v>28</v>
      </c>
      <c r="D16" s="75" t="s">
        <v>41</v>
      </c>
      <c r="E16" s="59">
        <v>340</v>
      </c>
      <c r="F16" s="57">
        <v>18.2</v>
      </c>
      <c r="G16" s="60">
        <f t="shared" si="0"/>
        <v>78492.93563579279</v>
      </c>
      <c r="H16" s="60">
        <v>72000</v>
      </c>
      <c r="I16" s="58">
        <v>14.9</v>
      </c>
      <c r="J16" s="61">
        <v>10066.666666666666</v>
      </c>
      <c r="K16" s="62">
        <v>9961.3178294573627</v>
      </c>
      <c r="M16" s="97" t="s">
        <v>24</v>
      </c>
      <c r="N16" s="98"/>
      <c r="O16" s="98"/>
      <c r="P16" s="98"/>
      <c r="Q16" s="99"/>
      <c r="S16" s="57">
        <v>12</v>
      </c>
      <c r="T16" s="58" t="s">
        <v>48</v>
      </c>
      <c r="U16" s="71" t="s">
        <v>75</v>
      </c>
      <c r="V16" s="62">
        <v>9257.364341085271</v>
      </c>
      <c r="X16" s="69"/>
      <c r="Y16" s="58">
        <v>12</v>
      </c>
      <c r="Z16" s="58" t="s">
        <v>26</v>
      </c>
      <c r="AA16" s="71">
        <v>388</v>
      </c>
      <c r="AB16" s="62">
        <v>7904.4186046511632</v>
      </c>
      <c r="AD16" s="57">
        <v>12</v>
      </c>
      <c r="AE16" s="58" t="s">
        <v>28</v>
      </c>
      <c r="AF16" s="75" t="s">
        <v>41</v>
      </c>
      <c r="AG16" s="59">
        <v>340</v>
      </c>
      <c r="AH16" s="70">
        <v>14.9</v>
      </c>
      <c r="AJ16" s="69"/>
      <c r="AK16" s="58">
        <v>6</v>
      </c>
      <c r="AL16" s="71" t="s">
        <v>77</v>
      </c>
      <c r="AM16" s="62">
        <v>9169.6899224806184</v>
      </c>
      <c r="AO16" s="44"/>
      <c r="AS16" s="44"/>
    </row>
    <row r="17" spans="2:45" x14ac:dyDescent="0.25">
      <c r="B17" s="57">
        <v>13</v>
      </c>
      <c r="C17" s="58" t="s">
        <v>28</v>
      </c>
      <c r="D17" s="58" t="s">
        <v>30</v>
      </c>
      <c r="E17" s="59">
        <v>370</v>
      </c>
      <c r="F17" s="57">
        <v>18.2</v>
      </c>
      <c r="G17" s="60">
        <f t="shared" si="0"/>
        <v>78492.93563579279</v>
      </c>
      <c r="H17" s="60">
        <v>72000</v>
      </c>
      <c r="I17" s="58">
        <v>14.1</v>
      </c>
      <c r="J17" s="61">
        <v>10400</v>
      </c>
      <c r="K17" s="62">
        <v>10387.906976744187</v>
      </c>
      <c r="M17" s="63">
        <v>1</v>
      </c>
      <c r="N17" s="38">
        <v>300</v>
      </c>
      <c r="O17" s="38">
        <v>14</v>
      </c>
      <c r="P17" s="100">
        <v>15.2</v>
      </c>
      <c r="Q17" s="43">
        <v>8807</v>
      </c>
      <c r="S17" s="57">
        <v>13</v>
      </c>
      <c r="T17" s="58" t="s">
        <v>28</v>
      </c>
      <c r="U17" s="71" t="s">
        <v>42</v>
      </c>
      <c r="V17" s="62">
        <v>9223.5658914728665</v>
      </c>
      <c r="X17" s="69"/>
      <c r="Y17" s="58">
        <v>13</v>
      </c>
      <c r="Z17" s="58" t="s">
        <v>54</v>
      </c>
      <c r="AA17" s="71">
        <v>398</v>
      </c>
      <c r="AB17" s="62">
        <v>7488.3720930232557</v>
      </c>
      <c r="AD17" s="57">
        <v>13</v>
      </c>
      <c r="AE17" s="58" t="s">
        <v>28</v>
      </c>
      <c r="AF17" s="75" t="s">
        <v>77</v>
      </c>
      <c r="AG17" s="59">
        <v>450</v>
      </c>
      <c r="AH17" s="70">
        <v>14.9</v>
      </c>
      <c r="AJ17" s="69"/>
      <c r="AK17" s="58">
        <v>7</v>
      </c>
      <c r="AL17" s="59" t="s">
        <v>64</v>
      </c>
      <c r="AM17" s="62">
        <v>8560</v>
      </c>
      <c r="AO17" s="44"/>
      <c r="AS17" s="44"/>
    </row>
    <row r="18" spans="2:45" ht="19.5" thickBot="1" x14ac:dyDescent="0.3">
      <c r="B18" s="65">
        <v>14</v>
      </c>
      <c r="C18" s="66" t="s">
        <v>28</v>
      </c>
      <c r="D18" s="66" t="s">
        <v>29</v>
      </c>
      <c r="E18" s="67">
        <v>390</v>
      </c>
      <c r="F18" s="65">
        <v>18.2</v>
      </c>
      <c r="G18" s="101">
        <f t="shared" si="0"/>
        <v>78492.93563579279</v>
      </c>
      <c r="H18" s="101">
        <v>76000</v>
      </c>
      <c r="I18" s="66">
        <v>14.3</v>
      </c>
      <c r="J18" s="102">
        <v>10600</v>
      </c>
      <c r="K18" s="68">
        <v>10563.023255813954</v>
      </c>
      <c r="M18" s="65">
        <v>2</v>
      </c>
      <c r="N18" s="66">
        <v>400</v>
      </c>
      <c r="O18" s="66">
        <v>21</v>
      </c>
      <c r="P18" s="103">
        <v>15.2</v>
      </c>
      <c r="Q18" s="68">
        <v>8694</v>
      </c>
      <c r="S18" s="57">
        <v>14</v>
      </c>
      <c r="T18" s="58" t="s">
        <v>28</v>
      </c>
      <c r="U18" s="71" t="s">
        <v>77</v>
      </c>
      <c r="V18" s="62">
        <v>9169.6899224806184</v>
      </c>
      <c r="X18" s="80"/>
      <c r="Y18" s="81">
        <v>14</v>
      </c>
      <c r="Z18" s="81" t="s">
        <v>54</v>
      </c>
      <c r="AA18" s="82">
        <v>3114</v>
      </c>
      <c r="AB18" s="83">
        <v>7156.8217054263569</v>
      </c>
      <c r="AD18" s="57">
        <v>14</v>
      </c>
      <c r="AE18" s="58" t="s">
        <v>31</v>
      </c>
      <c r="AF18" s="75">
        <v>323</v>
      </c>
      <c r="AG18" s="59">
        <v>330</v>
      </c>
      <c r="AH18" s="70">
        <v>14.9</v>
      </c>
      <c r="AJ18" s="104"/>
      <c r="AK18" s="66">
        <v>8</v>
      </c>
      <c r="AL18" s="105" t="s">
        <v>78</v>
      </c>
      <c r="AM18" s="68">
        <v>8348.5271317829447</v>
      </c>
      <c r="AO18" s="44"/>
      <c r="AS18" s="44"/>
    </row>
    <row r="19" spans="2:45" x14ac:dyDescent="0.25">
      <c r="B19" s="78">
        <v>15</v>
      </c>
      <c r="C19" s="49" t="s">
        <v>26</v>
      </c>
      <c r="D19" s="106">
        <v>457</v>
      </c>
      <c r="E19" s="50">
        <v>400</v>
      </c>
      <c r="F19" s="78">
        <v>19.600000000000001</v>
      </c>
      <c r="G19" s="107">
        <f t="shared" si="0"/>
        <v>72886.297376093295</v>
      </c>
      <c r="H19" s="107">
        <v>68000</v>
      </c>
      <c r="I19" s="49">
        <v>15.4</v>
      </c>
      <c r="J19" s="108">
        <v>8533.3333333333339</v>
      </c>
      <c r="K19" s="51">
        <v>8394.4186046511622</v>
      </c>
      <c r="S19" s="57">
        <v>15</v>
      </c>
      <c r="T19" s="58" t="s">
        <v>34</v>
      </c>
      <c r="U19" s="71" t="s">
        <v>40</v>
      </c>
      <c r="V19" s="62">
        <v>9024.4961240310058</v>
      </c>
      <c r="X19" s="53">
        <v>400</v>
      </c>
      <c r="Y19" s="38">
        <v>1</v>
      </c>
      <c r="Z19" s="38" t="s">
        <v>36</v>
      </c>
      <c r="AA19" s="54">
        <v>4000</v>
      </c>
      <c r="AB19" s="43">
        <v>9724.9977893712967</v>
      </c>
      <c r="AD19" s="57">
        <v>15</v>
      </c>
      <c r="AE19" s="58" t="s">
        <v>26</v>
      </c>
      <c r="AF19" s="75">
        <v>4567</v>
      </c>
      <c r="AG19" s="59">
        <v>400</v>
      </c>
      <c r="AH19" s="70">
        <v>14.9</v>
      </c>
      <c r="AJ19" s="48" t="s">
        <v>53</v>
      </c>
      <c r="AK19" s="49">
        <v>1</v>
      </c>
      <c r="AL19" s="79" t="s">
        <v>74</v>
      </c>
      <c r="AM19" s="51">
        <v>9334.5736434108512</v>
      </c>
      <c r="AO19" s="44"/>
      <c r="AS19" s="44"/>
    </row>
    <row r="20" spans="2:45" ht="19.5" thickBot="1" x14ac:dyDescent="0.3">
      <c r="B20" s="57">
        <v>16</v>
      </c>
      <c r="C20" s="58" t="s">
        <v>26</v>
      </c>
      <c r="D20" s="75">
        <v>4567</v>
      </c>
      <c r="E20" s="59">
        <v>400</v>
      </c>
      <c r="F20" s="57">
        <v>19.600000000000001</v>
      </c>
      <c r="G20" s="60">
        <f t="shared" si="0"/>
        <v>72886.297376093295</v>
      </c>
      <c r="H20" s="60">
        <v>72000</v>
      </c>
      <c r="I20" s="58">
        <v>14.9</v>
      </c>
      <c r="J20" s="61">
        <v>8733.3333333333321</v>
      </c>
      <c r="K20" s="62">
        <v>8641.9379844961222</v>
      </c>
      <c r="M20" s="1"/>
      <c r="N20" s="1"/>
      <c r="O20" s="1"/>
      <c r="P20" s="1"/>
      <c r="Q20" s="1"/>
      <c r="R20" s="1"/>
      <c r="S20" s="95">
        <v>16</v>
      </c>
      <c r="T20" s="81" t="s">
        <v>48</v>
      </c>
      <c r="U20" s="82" t="s">
        <v>56</v>
      </c>
      <c r="V20" s="83">
        <v>9024.4961240310058</v>
      </c>
      <c r="X20" s="69"/>
      <c r="Y20" s="58">
        <v>2</v>
      </c>
      <c r="Z20" s="58" t="s">
        <v>54</v>
      </c>
      <c r="AA20" s="71" t="s">
        <v>55</v>
      </c>
      <c r="AB20" s="62">
        <v>9587.9844961240306</v>
      </c>
      <c r="AD20" s="65">
        <v>16</v>
      </c>
      <c r="AE20" s="66" t="s">
        <v>54</v>
      </c>
      <c r="AF20" s="109" t="s">
        <v>79</v>
      </c>
      <c r="AG20" s="67">
        <v>400</v>
      </c>
      <c r="AH20" s="110">
        <v>14.9</v>
      </c>
      <c r="AJ20" s="80"/>
      <c r="AK20" s="81">
        <v>2</v>
      </c>
      <c r="AL20" s="82" t="s">
        <v>63</v>
      </c>
      <c r="AM20" s="83">
        <v>8470</v>
      </c>
      <c r="AO20" s="44"/>
      <c r="AS20" s="44"/>
    </row>
    <row r="21" spans="2:45" x14ac:dyDescent="0.25">
      <c r="B21" s="57">
        <v>17</v>
      </c>
      <c r="C21" s="58" t="s">
        <v>34</v>
      </c>
      <c r="D21" s="75" t="s">
        <v>80</v>
      </c>
      <c r="E21" s="59">
        <v>410</v>
      </c>
      <c r="F21" s="57">
        <v>18.2</v>
      </c>
      <c r="G21" s="60">
        <f t="shared" si="0"/>
        <v>78492.93563579279</v>
      </c>
      <c r="H21" s="60">
        <v>68000</v>
      </c>
      <c r="I21" s="58">
        <v>15.1</v>
      </c>
      <c r="J21" s="61">
        <v>8333.3333333333339</v>
      </c>
      <c r="K21" s="62">
        <v>8226.7441860465133</v>
      </c>
      <c r="M21" s="1"/>
      <c r="R21" s="1"/>
      <c r="S21" s="37">
        <v>17</v>
      </c>
      <c r="T21" s="38" t="s">
        <v>54</v>
      </c>
      <c r="U21" s="54" t="s">
        <v>81</v>
      </c>
      <c r="V21" s="43">
        <v>8919.0697674418589</v>
      </c>
      <c r="X21" s="69"/>
      <c r="Y21" s="58">
        <v>3</v>
      </c>
      <c r="Z21" s="58" t="s">
        <v>48</v>
      </c>
      <c r="AA21" s="71" t="s">
        <v>71</v>
      </c>
      <c r="AB21" s="62">
        <v>9356.5891472868207</v>
      </c>
      <c r="AD21" s="37">
        <v>17</v>
      </c>
      <c r="AE21" s="38" t="s">
        <v>48</v>
      </c>
      <c r="AF21" s="39" t="s">
        <v>71</v>
      </c>
      <c r="AG21" s="40">
        <v>460</v>
      </c>
      <c r="AH21" s="111">
        <v>15</v>
      </c>
      <c r="AJ21" s="53" t="s">
        <v>36</v>
      </c>
      <c r="AK21" s="38">
        <v>1</v>
      </c>
      <c r="AL21" s="54">
        <v>4000</v>
      </c>
      <c r="AM21" s="43">
        <v>9724.9977893712967</v>
      </c>
      <c r="AO21" s="44"/>
      <c r="AS21" s="44"/>
    </row>
    <row r="22" spans="2:45" x14ac:dyDescent="0.25">
      <c r="B22" s="57">
        <v>18</v>
      </c>
      <c r="C22" s="58" t="s">
        <v>34</v>
      </c>
      <c r="D22" s="75" t="s">
        <v>82</v>
      </c>
      <c r="E22" s="59">
        <v>480</v>
      </c>
      <c r="F22" s="57">
        <v>18.2</v>
      </c>
      <c r="G22" s="60">
        <f t="shared" si="0"/>
        <v>78492.93563579279</v>
      </c>
      <c r="H22" s="60">
        <v>71000</v>
      </c>
      <c r="I22" s="58">
        <v>16.2</v>
      </c>
      <c r="J22" s="61">
        <v>8200</v>
      </c>
      <c r="K22" s="62">
        <v>7990.2325581395353</v>
      </c>
      <c r="M22" s="112"/>
      <c r="N22" s="1"/>
      <c r="O22" s="1"/>
      <c r="P22" s="113"/>
      <c r="Q22" s="114"/>
      <c r="R22" s="1"/>
      <c r="S22" s="57">
        <v>18</v>
      </c>
      <c r="T22" s="58" t="s">
        <v>57</v>
      </c>
      <c r="U22" s="71" t="s">
        <v>58</v>
      </c>
      <c r="V22" s="62">
        <v>8855.8139534883703</v>
      </c>
      <c r="X22" s="69"/>
      <c r="Y22" s="58">
        <v>4</v>
      </c>
      <c r="Z22" s="58" t="s">
        <v>53</v>
      </c>
      <c r="AA22" s="71" t="s">
        <v>74</v>
      </c>
      <c r="AB22" s="62">
        <v>9334.5736434108512</v>
      </c>
      <c r="AD22" s="57">
        <v>18</v>
      </c>
      <c r="AE22" s="58" t="s">
        <v>57</v>
      </c>
      <c r="AF22" s="75" t="s">
        <v>65</v>
      </c>
      <c r="AG22" s="59">
        <v>300</v>
      </c>
      <c r="AH22" s="115">
        <v>15</v>
      </c>
      <c r="AJ22" s="69"/>
      <c r="AK22" s="58">
        <v>2</v>
      </c>
      <c r="AL22" s="71">
        <v>3023</v>
      </c>
      <c r="AM22" s="62">
        <v>9378.6046511627901</v>
      </c>
    </row>
    <row r="23" spans="2:45" ht="19.5" thickBot="1" x14ac:dyDescent="0.3">
      <c r="B23" s="57">
        <v>19</v>
      </c>
      <c r="C23" s="58" t="s">
        <v>31</v>
      </c>
      <c r="D23" s="75">
        <v>415</v>
      </c>
      <c r="E23" s="59">
        <v>450</v>
      </c>
      <c r="F23" s="57">
        <v>18.2</v>
      </c>
      <c r="G23" s="60">
        <f t="shared" si="0"/>
        <v>78492.93563579279</v>
      </c>
      <c r="H23" s="60">
        <v>68000</v>
      </c>
      <c r="I23" s="58">
        <v>14.8</v>
      </c>
      <c r="J23" s="61">
        <v>7133.3333333333339</v>
      </c>
      <c r="K23" s="62">
        <v>7066.9767441860477</v>
      </c>
      <c r="M23" s="1"/>
      <c r="N23" s="1"/>
      <c r="O23" s="1"/>
      <c r="P23" s="1"/>
      <c r="Q23" s="1"/>
      <c r="R23" s="1"/>
      <c r="S23" s="57">
        <v>19</v>
      </c>
      <c r="T23" s="58" t="s">
        <v>31</v>
      </c>
      <c r="U23" s="71">
        <v>323</v>
      </c>
      <c r="V23" s="62">
        <v>8773.8759689922481</v>
      </c>
      <c r="X23" s="69"/>
      <c r="Y23" s="58">
        <v>5</v>
      </c>
      <c r="Z23" s="58" t="s">
        <v>28</v>
      </c>
      <c r="AA23" s="71" t="s">
        <v>76</v>
      </c>
      <c r="AB23" s="62">
        <v>9269.3023255813969</v>
      </c>
      <c r="AD23" s="57">
        <v>19</v>
      </c>
      <c r="AE23" s="58" t="s">
        <v>34</v>
      </c>
      <c r="AF23" s="58" t="s">
        <v>35</v>
      </c>
      <c r="AG23" s="59">
        <v>330</v>
      </c>
      <c r="AH23" s="70">
        <v>15.1</v>
      </c>
      <c r="AJ23" s="104"/>
      <c r="AK23" s="66">
        <v>3</v>
      </c>
      <c r="AL23" s="105">
        <v>4006</v>
      </c>
      <c r="AM23" s="68">
        <v>9268.2170542635668</v>
      </c>
    </row>
    <row r="24" spans="2:45" x14ac:dyDescent="0.25">
      <c r="B24" s="57">
        <v>20</v>
      </c>
      <c r="C24" s="58" t="s">
        <v>49</v>
      </c>
      <c r="D24" s="75" t="s">
        <v>50</v>
      </c>
      <c r="E24" s="59">
        <v>400</v>
      </c>
      <c r="F24" s="57">
        <v>21</v>
      </c>
      <c r="G24" s="60">
        <f t="shared" si="0"/>
        <v>68027.210884353743</v>
      </c>
      <c r="H24" s="60">
        <v>62000</v>
      </c>
      <c r="I24" s="58">
        <v>16.5</v>
      </c>
      <c r="J24" s="61">
        <v>7666.666666666667</v>
      </c>
      <c r="K24" s="62">
        <v>7443.7984496124027</v>
      </c>
      <c r="M24" s="1"/>
      <c r="N24" s="1"/>
      <c r="O24" s="1"/>
      <c r="P24" s="1"/>
      <c r="Q24" s="1"/>
      <c r="R24" s="1"/>
      <c r="S24" s="57">
        <v>20</v>
      </c>
      <c r="T24" s="58" t="s">
        <v>26</v>
      </c>
      <c r="U24" s="71">
        <v>4567</v>
      </c>
      <c r="V24" s="62">
        <v>8641.9379844961222</v>
      </c>
      <c r="X24" s="69"/>
      <c r="Y24" s="58">
        <v>6</v>
      </c>
      <c r="Z24" s="58" t="s">
        <v>36</v>
      </c>
      <c r="AA24" s="71">
        <v>4006</v>
      </c>
      <c r="AB24" s="62">
        <v>9268.2170542635668</v>
      </c>
      <c r="AD24" s="57">
        <v>20</v>
      </c>
      <c r="AE24" s="58" t="s">
        <v>34</v>
      </c>
      <c r="AF24" s="75" t="s">
        <v>80</v>
      </c>
      <c r="AG24" s="59">
        <v>410</v>
      </c>
      <c r="AH24" s="70">
        <v>15.1</v>
      </c>
      <c r="AJ24" s="53" t="s">
        <v>54</v>
      </c>
      <c r="AK24" s="38">
        <v>1</v>
      </c>
      <c r="AL24" s="54" t="s">
        <v>55</v>
      </c>
      <c r="AM24" s="43">
        <v>9587.9844961240306</v>
      </c>
    </row>
    <row r="25" spans="2:45" x14ac:dyDescent="0.25">
      <c r="B25" s="57">
        <v>21</v>
      </c>
      <c r="C25" s="58" t="s">
        <v>48</v>
      </c>
      <c r="D25" s="75" t="s">
        <v>56</v>
      </c>
      <c r="E25" s="59">
        <v>400</v>
      </c>
      <c r="F25" s="57">
        <v>19.600000000000001</v>
      </c>
      <c r="G25" s="60">
        <f t="shared" si="0"/>
        <v>72886.297376093295</v>
      </c>
      <c r="H25" s="60">
        <v>58000</v>
      </c>
      <c r="I25" s="58">
        <v>14.4</v>
      </c>
      <c r="J25" s="61">
        <v>9066.6666666666661</v>
      </c>
      <c r="K25" s="62">
        <v>9024.4961240310058</v>
      </c>
      <c r="M25" s="1"/>
      <c r="N25" s="1"/>
      <c r="O25" s="1"/>
      <c r="P25" s="1"/>
      <c r="Q25" s="1"/>
      <c r="R25" s="1"/>
      <c r="S25" s="57">
        <v>21</v>
      </c>
      <c r="T25" s="58" t="s">
        <v>28</v>
      </c>
      <c r="U25" s="59" t="s">
        <v>64</v>
      </c>
      <c r="V25" s="62">
        <v>8560</v>
      </c>
      <c r="X25" s="69"/>
      <c r="Y25" s="58">
        <v>7</v>
      </c>
      <c r="Z25" s="58" t="s">
        <v>48</v>
      </c>
      <c r="AA25" s="71" t="s">
        <v>75</v>
      </c>
      <c r="AB25" s="62">
        <v>9257.364341085271</v>
      </c>
      <c r="AD25" s="57">
        <v>21</v>
      </c>
      <c r="AE25" s="58" t="s">
        <v>53</v>
      </c>
      <c r="AF25" s="75" t="s">
        <v>74</v>
      </c>
      <c r="AG25" s="59">
        <v>460</v>
      </c>
      <c r="AH25" s="70">
        <v>15.2</v>
      </c>
      <c r="AJ25" s="69"/>
      <c r="AK25" s="58">
        <v>2</v>
      </c>
      <c r="AL25" s="71" t="s">
        <v>81</v>
      </c>
      <c r="AM25" s="62">
        <v>8919.0697674418589</v>
      </c>
    </row>
    <row r="26" spans="2:45" x14ac:dyDescent="0.25">
      <c r="B26" s="57">
        <v>22</v>
      </c>
      <c r="C26" s="58" t="s">
        <v>48</v>
      </c>
      <c r="D26" s="75" t="s">
        <v>75</v>
      </c>
      <c r="E26" s="59">
        <v>440</v>
      </c>
      <c r="F26" s="57">
        <v>19.600000000000001</v>
      </c>
      <c r="G26" s="60">
        <f t="shared" si="0"/>
        <v>72886.297376093295</v>
      </c>
      <c r="H26" s="60">
        <v>76000</v>
      </c>
      <c r="I26" s="58">
        <v>14.7</v>
      </c>
      <c r="J26" s="61">
        <v>9333.3333333333339</v>
      </c>
      <c r="K26" s="62">
        <v>9257.364341085271</v>
      </c>
      <c r="M26" s="1"/>
      <c r="N26" s="1"/>
      <c r="O26" s="1"/>
      <c r="P26" s="1"/>
      <c r="Q26" s="1"/>
      <c r="R26" s="1"/>
      <c r="S26" s="57">
        <v>22</v>
      </c>
      <c r="T26" s="58" t="s">
        <v>53</v>
      </c>
      <c r="U26" s="71" t="s">
        <v>63</v>
      </c>
      <c r="V26" s="62">
        <v>8470</v>
      </c>
      <c r="X26" s="69"/>
      <c r="Y26" s="58">
        <v>8</v>
      </c>
      <c r="Z26" s="58" t="s">
        <v>28</v>
      </c>
      <c r="AA26" s="71" t="s">
        <v>42</v>
      </c>
      <c r="AB26" s="62">
        <v>9223.5658914728665</v>
      </c>
      <c r="AD26" s="57">
        <v>22</v>
      </c>
      <c r="AE26" s="58" t="s">
        <v>28</v>
      </c>
      <c r="AF26" s="75" t="s">
        <v>78</v>
      </c>
      <c r="AG26" s="59">
        <v>460</v>
      </c>
      <c r="AH26" s="70">
        <v>15.2</v>
      </c>
      <c r="AJ26" s="69"/>
      <c r="AK26" s="58">
        <v>3</v>
      </c>
      <c r="AL26" s="59" t="s">
        <v>83</v>
      </c>
      <c r="AM26" s="62">
        <v>7991.4728682170544</v>
      </c>
    </row>
    <row r="27" spans="2:45" x14ac:dyDescent="0.25">
      <c r="B27" s="57">
        <v>23</v>
      </c>
      <c r="C27" s="58" t="s">
        <v>48</v>
      </c>
      <c r="D27" s="75" t="s">
        <v>71</v>
      </c>
      <c r="E27" s="59">
        <v>460</v>
      </c>
      <c r="F27" s="57">
        <v>19.600000000000001</v>
      </c>
      <c r="G27" s="60">
        <f t="shared" si="0"/>
        <v>72886.297376093295</v>
      </c>
      <c r="H27" s="60">
        <v>64000</v>
      </c>
      <c r="I27" s="93">
        <v>15</v>
      </c>
      <c r="J27" s="61">
        <v>9466.6666666666661</v>
      </c>
      <c r="K27" s="62">
        <v>9356.5891472868207</v>
      </c>
      <c r="S27" s="57">
        <v>23</v>
      </c>
      <c r="T27" s="58" t="s">
        <v>26</v>
      </c>
      <c r="U27" s="71">
        <v>457</v>
      </c>
      <c r="V27" s="62">
        <v>8394.4186046511622</v>
      </c>
      <c r="X27" s="69"/>
      <c r="Y27" s="58">
        <v>9</v>
      </c>
      <c r="Z27" s="58" t="s">
        <v>28</v>
      </c>
      <c r="AA27" s="71" t="s">
        <v>77</v>
      </c>
      <c r="AB27" s="62">
        <v>9169.6899224806184</v>
      </c>
      <c r="AD27" s="57">
        <v>23</v>
      </c>
      <c r="AE27" s="58" t="s">
        <v>31</v>
      </c>
      <c r="AF27" s="75" t="s">
        <v>37</v>
      </c>
      <c r="AG27" s="59">
        <v>390</v>
      </c>
      <c r="AH27" s="70">
        <v>15.2</v>
      </c>
      <c r="AJ27" s="69"/>
      <c r="AK27" s="58">
        <v>4</v>
      </c>
      <c r="AL27" s="71" t="s">
        <v>79</v>
      </c>
      <c r="AM27" s="62">
        <v>7784.3410852713159</v>
      </c>
    </row>
    <row r="28" spans="2:45" x14ac:dyDescent="0.25">
      <c r="B28" s="57">
        <v>24</v>
      </c>
      <c r="C28" s="58" t="s">
        <v>53</v>
      </c>
      <c r="D28" s="75" t="s">
        <v>74</v>
      </c>
      <c r="E28" s="59">
        <v>460</v>
      </c>
      <c r="F28" s="57">
        <v>18.2</v>
      </c>
      <c r="G28" s="60">
        <f t="shared" si="0"/>
        <v>78492.93563579279</v>
      </c>
      <c r="H28" s="60">
        <v>75000</v>
      </c>
      <c r="I28" s="58">
        <v>15.2</v>
      </c>
      <c r="J28" s="61">
        <v>9466.6666666666661</v>
      </c>
      <c r="K28" s="62">
        <v>9334.5736434108512</v>
      </c>
      <c r="S28" s="57">
        <v>24</v>
      </c>
      <c r="T28" s="58" t="s">
        <v>28</v>
      </c>
      <c r="U28" s="71" t="s">
        <v>78</v>
      </c>
      <c r="V28" s="62">
        <v>8348.5271317829447</v>
      </c>
      <c r="X28" s="69"/>
      <c r="Y28" s="58">
        <v>10</v>
      </c>
      <c r="Z28" s="58" t="s">
        <v>48</v>
      </c>
      <c r="AA28" s="71" t="s">
        <v>56</v>
      </c>
      <c r="AB28" s="62">
        <v>9024.4961240310058</v>
      </c>
      <c r="AD28" s="57">
        <v>24</v>
      </c>
      <c r="AE28" s="58" t="s">
        <v>53</v>
      </c>
      <c r="AF28" s="75" t="s">
        <v>63</v>
      </c>
      <c r="AG28" s="59">
        <v>340</v>
      </c>
      <c r="AH28" s="70">
        <v>15.3</v>
      </c>
      <c r="AJ28" s="69"/>
      <c r="AK28" s="58">
        <v>5</v>
      </c>
      <c r="AL28" s="71">
        <v>398</v>
      </c>
      <c r="AM28" s="62">
        <v>7488.3720930232557</v>
      </c>
    </row>
    <row r="29" spans="2:45" ht="19.5" thickBot="1" x14ac:dyDescent="0.3">
      <c r="B29" s="57">
        <v>25</v>
      </c>
      <c r="C29" s="58" t="s">
        <v>36</v>
      </c>
      <c r="D29" s="75">
        <v>4006</v>
      </c>
      <c r="E29" s="59">
        <v>400</v>
      </c>
      <c r="F29" s="57">
        <v>18.2</v>
      </c>
      <c r="G29" s="60">
        <f t="shared" si="0"/>
        <v>78492.93563579279</v>
      </c>
      <c r="H29" s="60">
        <v>78000</v>
      </c>
      <c r="I29" s="58">
        <v>14.6</v>
      </c>
      <c r="J29" s="61">
        <v>9333.3333333333339</v>
      </c>
      <c r="K29" s="62">
        <v>9268.2170542635668</v>
      </c>
      <c r="S29" s="57">
        <v>25</v>
      </c>
      <c r="T29" s="58" t="s">
        <v>34</v>
      </c>
      <c r="U29" s="71" t="s">
        <v>80</v>
      </c>
      <c r="V29" s="62">
        <v>8226.7441860465133</v>
      </c>
      <c r="X29" s="69"/>
      <c r="Y29" s="58">
        <v>11</v>
      </c>
      <c r="Z29" s="58" t="s">
        <v>54</v>
      </c>
      <c r="AA29" s="71" t="s">
        <v>81</v>
      </c>
      <c r="AB29" s="62">
        <v>8919.0697674418589</v>
      </c>
      <c r="AD29" s="57">
        <v>25</v>
      </c>
      <c r="AE29" s="58" t="s">
        <v>54</v>
      </c>
      <c r="AF29" s="75">
        <v>3114</v>
      </c>
      <c r="AG29" s="59">
        <v>330</v>
      </c>
      <c r="AH29" s="70">
        <v>15.3</v>
      </c>
      <c r="AJ29" s="104"/>
      <c r="AK29" s="66">
        <v>6</v>
      </c>
      <c r="AL29" s="105">
        <v>3114</v>
      </c>
      <c r="AM29" s="68">
        <v>7156.8217054263569</v>
      </c>
    </row>
    <row r="30" spans="2:45" ht="19.5" thickBot="1" x14ac:dyDescent="0.3">
      <c r="B30" s="57">
        <v>26</v>
      </c>
      <c r="C30" s="58" t="s">
        <v>36</v>
      </c>
      <c r="D30" s="75">
        <v>4000</v>
      </c>
      <c r="E30" s="59">
        <v>400</v>
      </c>
      <c r="F30" s="57">
        <v>18.2</v>
      </c>
      <c r="G30" s="60">
        <f t="shared" si="0"/>
        <v>78492.93563579279</v>
      </c>
      <c r="H30" s="60">
        <v>62000</v>
      </c>
      <c r="I30" s="58">
        <v>15.4</v>
      </c>
      <c r="J30" s="61">
        <v>9885.931558935361</v>
      </c>
      <c r="K30" s="62">
        <v>9724.9977893712967</v>
      </c>
      <c r="S30" s="65">
        <v>26</v>
      </c>
      <c r="T30" s="66" t="s">
        <v>57</v>
      </c>
      <c r="U30" s="105" t="s">
        <v>65</v>
      </c>
      <c r="V30" s="68">
        <v>8104.6511627906975</v>
      </c>
      <c r="X30" s="69"/>
      <c r="Y30" s="58">
        <v>12</v>
      </c>
      <c r="Z30" s="58" t="s">
        <v>26</v>
      </c>
      <c r="AA30" s="71">
        <v>4567</v>
      </c>
      <c r="AB30" s="62">
        <v>8641.9379844961222</v>
      </c>
      <c r="AD30" s="57">
        <v>26</v>
      </c>
      <c r="AE30" s="58" t="s">
        <v>36</v>
      </c>
      <c r="AF30" s="75">
        <v>4000</v>
      </c>
      <c r="AG30" s="59">
        <v>400</v>
      </c>
      <c r="AH30" s="70">
        <v>15.4</v>
      </c>
      <c r="AJ30" s="48" t="s">
        <v>48</v>
      </c>
      <c r="AK30" s="49">
        <v>1</v>
      </c>
      <c r="AL30" s="79" t="s">
        <v>71</v>
      </c>
      <c r="AM30" s="51">
        <v>9356.5891472868207</v>
      </c>
    </row>
    <row r="31" spans="2:45" x14ac:dyDescent="0.25">
      <c r="B31" s="57">
        <v>27</v>
      </c>
      <c r="C31" s="58" t="s">
        <v>54</v>
      </c>
      <c r="D31" s="75" t="s">
        <v>79</v>
      </c>
      <c r="E31" s="59">
        <v>400</v>
      </c>
      <c r="F31" s="57">
        <v>19.600000000000001</v>
      </c>
      <c r="G31" s="60">
        <f t="shared" si="0"/>
        <v>72886.297376093295</v>
      </c>
      <c r="H31" s="60">
        <v>60000</v>
      </c>
      <c r="I31" s="58">
        <v>14.9</v>
      </c>
      <c r="J31" s="61">
        <v>7866.6666666666661</v>
      </c>
      <c r="K31" s="62">
        <v>7784.3410852713159</v>
      </c>
      <c r="S31" s="78">
        <v>27</v>
      </c>
      <c r="T31" s="49" t="s">
        <v>54</v>
      </c>
      <c r="U31" s="50" t="s">
        <v>83</v>
      </c>
      <c r="V31" s="51">
        <v>7991.4728682170544</v>
      </c>
      <c r="X31" s="69"/>
      <c r="Y31" s="58">
        <v>13</v>
      </c>
      <c r="Z31" s="58" t="s">
        <v>28</v>
      </c>
      <c r="AA31" s="59" t="s">
        <v>64</v>
      </c>
      <c r="AB31" s="62">
        <v>8560</v>
      </c>
      <c r="AD31" s="57">
        <v>27</v>
      </c>
      <c r="AE31" s="58" t="s">
        <v>54</v>
      </c>
      <c r="AF31" s="75" t="s">
        <v>81</v>
      </c>
      <c r="AG31" s="59">
        <v>450</v>
      </c>
      <c r="AH31" s="70">
        <v>15.4</v>
      </c>
      <c r="AJ31" s="69"/>
      <c r="AK31" s="58">
        <v>2</v>
      </c>
      <c r="AL31" s="71" t="s">
        <v>75</v>
      </c>
      <c r="AM31" s="62">
        <v>9257.364341085271</v>
      </c>
    </row>
    <row r="32" spans="2:45" ht="19.5" thickBot="1" x14ac:dyDescent="0.3">
      <c r="B32" s="57">
        <v>28</v>
      </c>
      <c r="C32" s="58" t="s">
        <v>54</v>
      </c>
      <c r="D32" s="75" t="s">
        <v>55</v>
      </c>
      <c r="E32" s="59">
        <v>450</v>
      </c>
      <c r="F32" s="57">
        <v>19.600000000000001</v>
      </c>
      <c r="G32" s="60">
        <f t="shared" si="0"/>
        <v>72886.297376093295</v>
      </c>
      <c r="H32" s="60">
        <v>76000</v>
      </c>
      <c r="I32" s="58">
        <v>14.7</v>
      </c>
      <c r="J32" s="61">
        <v>9666.6666666666661</v>
      </c>
      <c r="K32" s="62">
        <v>9587.9844961240306</v>
      </c>
      <c r="S32" s="57">
        <v>28</v>
      </c>
      <c r="T32" s="58" t="s">
        <v>34</v>
      </c>
      <c r="U32" s="71" t="s">
        <v>82</v>
      </c>
      <c r="V32" s="62">
        <v>7990.2325581395353</v>
      </c>
      <c r="X32" s="69"/>
      <c r="Y32" s="58">
        <v>14</v>
      </c>
      <c r="Z32" s="58" t="s">
        <v>26</v>
      </c>
      <c r="AA32" s="71">
        <v>457</v>
      </c>
      <c r="AB32" s="62">
        <v>8394.4186046511622</v>
      </c>
      <c r="AD32" s="57">
        <v>28</v>
      </c>
      <c r="AE32" s="58" t="s">
        <v>26</v>
      </c>
      <c r="AF32" s="75">
        <v>457</v>
      </c>
      <c r="AG32" s="59">
        <v>400</v>
      </c>
      <c r="AH32" s="70">
        <v>15.4</v>
      </c>
      <c r="AJ32" s="80"/>
      <c r="AK32" s="81">
        <v>3</v>
      </c>
      <c r="AL32" s="82" t="s">
        <v>56</v>
      </c>
      <c r="AM32" s="83">
        <v>9024.4961240310058</v>
      </c>
    </row>
    <row r="33" spans="2:45" ht="19.5" thickBot="1" x14ac:dyDescent="0.3">
      <c r="B33" s="57">
        <v>29</v>
      </c>
      <c r="C33" s="58" t="s">
        <v>54</v>
      </c>
      <c r="D33" s="75" t="s">
        <v>81</v>
      </c>
      <c r="E33" s="59">
        <v>450</v>
      </c>
      <c r="F33" s="57">
        <v>19.600000000000001</v>
      </c>
      <c r="G33" s="60">
        <f t="shared" si="0"/>
        <v>72886.297376093295</v>
      </c>
      <c r="H33" s="60">
        <v>67000</v>
      </c>
      <c r="I33" s="58">
        <v>15.4</v>
      </c>
      <c r="J33" s="61">
        <v>9066.6666666666661</v>
      </c>
      <c r="K33" s="62">
        <v>8919.0697674418589</v>
      </c>
      <c r="S33" s="57">
        <v>29</v>
      </c>
      <c r="T33" s="58" t="s">
        <v>31</v>
      </c>
      <c r="U33" s="71" t="s">
        <v>37</v>
      </c>
      <c r="V33" s="62">
        <v>7954.1085271317816</v>
      </c>
      <c r="X33" s="69"/>
      <c r="Y33" s="58">
        <v>15</v>
      </c>
      <c r="Z33" s="58" t="s">
        <v>28</v>
      </c>
      <c r="AA33" s="71" t="s">
        <v>78</v>
      </c>
      <c r="AB33" s="62">
        <v>8348.5271317829447</v>
      </c>
      <c r="AD33" s="65">
        <v>29</v>
      </c>
      <c r="AE33" s="66" t="s">
        <v>54</v>
      </c>
      <c r="AF33" s="66" t="s">
        <v>83</v>
      </c>
      <c r="AG33" s="67">
        <v>490</v>
      </c>
      <c r="AH33" s="110">
        <v>15.5</v>
      </c>
      <c r="AJ33" s="53" t="s">
        <v>34</v>
      </c>
      <c r="AK33" s="38">
        <v>1</v>
      </c>
      <c r="AL33" s="40" t="s">
        <v>35</v>
      </c>
      <c r="AM33" s="43">
        <v>9279.7674418604656</v>
      </c>
      <c r="AO33" s="44"/>
      <c r="AS33" s="44"/>
    </row>
    <row r="34" spans="2:45" x14ac:dyDescent="0.25">
      <c r="B34" s="57">
        <v>30</v>
      </c>
      <c r="C34" s="58" t="s">
        <v>54</v>
      </c>
      <c r="D34" s="58" t="s">
        <v>83</v>
      </c>
      <c r="E34" s="59">
        <v>490</v>
      </c>
      <c r="F34" s="57">
        <v>19.600000000000001</v>
      </c>
      <c r="G34" s="60">
        <f t="shared" si="0"/>
        <v>72886.297376093295</v>
      </c>
      <c r="H34" s="60">
        <v>84000</v>
      </c>
      <c r="I34" s="58">
        <v>15.5</v>
      </c>
      <c r="J34" s="61">
        <v>8133.3333333333339</v>
      </c>
      <c r="K34" s="62">
        <v>7991.4728682170544</v>
      </c>
      <c r="S34" s="57">
        <v>30</v>
      </c>
      <c r="T34" s="58" t="s">
        <v>26</v>
      </c>
      <c r="U34" s="71">
        <v>388</v>
      </c>
      <c r="V34" s="62">
        <v>7904.4186046511632</v>
      </c>
      <c r="X34" s="69"/>
      <c r="Y34" s="58">
        <v>16</v>
      </c>
      <c r="Z34" s="58" t="s">
        <v>34</v>
      </c>
      <c r="AA34" s="71" t="s">
        <v>80</v>
      </c>
      <c r="AB34" s="62">
        <v>8226.7441860465133</v>
      </c>
      <c r="AD34" s="78">
        <v>30</v>
      </c>
      <c r="AE34" s="49" t="s">
        <v>57</v>
      </c>
      <c r="AF34" s="106" t="s">
        <v>58</v>
      </c>
      <c r="AG34" s="50">
        <v>350</v>
      </c>
      <c r="AH34" s="116">
        <v>16</v>
      </c>
      <c r="AJ34" s="69"/>
      <c r="AK34" s="58">
        <v>2</v>
      </c>
      <c r="AL34" s="71" t="s">
        <v>40</v>
      </c>
      <c r="AM34" s="62">
        <v>9024.4961240310058</v>
      </c>
      <c r="AO34" s="44"/>
      <c r="AS34" s="44"/>
    </row>
    <row r="35" spans="2:45" x14ac:dyDescent="0.25">
      <c r="B35" s="57">
        <v>31</v>
      </c>
      <c r="C35" s="58" t="s">
        <v>28</v>
      </c>
      <c r="D35" s="58" t="s">
        <v>64</v>
      </c>
      <c r="E35" s="59">
        <v>400</v>
      </c>
      <c r="F35" s="57">
        <v>18.2</v>
      </c>
      <c r="G35" s="60">
        <f t="shared" si="0"/>
        <v>78492.93563579279</v>
      </c>
      <c r="H35" s="60">
        <v>66000</v>
      </c>
      <c r="I35" s="58">
        <v>14.4</v>
      </c>
      <c r="J35" s="61">
        <v>8600</v>
      </c>
      <c r="K35" s="62">
        <v>8560</v>
      </c>
      <c r="S35" s="57">
        <v>31</v>
      </c>
      <c r="T35" s="58" t="s">
        <v>54</v>
      </c>
      <c r="U35" s="71" t="s">
        <v>79</v>
      </c>
      <c r="V35" s="62">
        <v>7784.3410852713159</v>
      </c>
      <c r="X35" s="69"/>
      <c r="Y35" s="58">
        <v>17</v>
      </c>
      <c r="Z35" s="58" t="s">
        <v>54</v>
      </c>
      <c r="AA35" s="59" t="s">
        <v>83</v>
      </c>
      <c r="AB35" s="62">
        <v>7991.4728682170544</v>
      </c>
      <c r="AD35" s="57">
        <v>31</v>
      </c>
      <c r="AE35" s="58" t="s">
        <v>54</v>
      </c>
      <c r="AF35" s="75">
        <v>398</v>
      </c>
      <c r="AG35" s="59">
        <v>390</v>
      </c>
      <c r="AH35" s="115">
        <v>16</v>
      </c>
      <c r="AJ35" s="69"/>
      <c r="AK35" s="58">
        <v>3</v>
      </c>
      <c r="AL35" s="71" t="s">
        <v>80</v>
      </c>
      <c r="AM35" s="62">
        <v>8226.7441860465133</v>
      </c>
      <c r="AO35" s="44"/>
      <c r="AS35" s="44"/>
    </row>
    <row r="36" spans="2:45" ht="19.5" thickBot="1" x14ac:dyDescent="0.3">
      <c r="B36" s="57">
        <v>32</v>
      </c>
      <c r="C36" s="58" t="s">
        <v>28</v>
      </c>
      <c r="D36" s="75" t="s">
        <v>42</v>
      </c>
      <c r="E36" s="59">
        <v>430</v>
      </c>
      <c r="F36" s="57">
        <v>18.2</v>
      </c>
      <c r="G36" s="60">
        <f t="shared" si="0"/>
        <v>78492.93563579279</v>
      </c>
      <c r="H36" s="60">
        <v>78000</v>
      </c>
      <c r="I36" s="58">
        <v>14.4</v>
      </c>
      <c r="J36" s="61">
        <v>9266.6666666666661</v>
      </c>
      <c r="K36" s="62">
        <v>9223.5658914728665</v>
      </c>
      <c r="S36" s="57">
        <v>32</v>
      </c>
      <c r="T36" s="58" t="s">
        <v>54</v>
      </c>
      <c r="U36" s="71">
        <v>398</v>
      </c>
      <c r="V36" s="62">
        <v>7488.3720930232557</v>
      </c>
      <c r="X36" s="69"/>
      <c r="Y36" s="58">
        <v>18</v>
      </c>
      <c r="Z36" s="58" t="s">
        <v>34</v>
      </c>
      <c r="AA36" s="71" t="s">
        <v>82</v>
      </c>
      <c r="AB36" s="62">
        <v>7990.2325581395353</v>
      </c>
      <c r="AD36" s="57">
        <v>32</v>
      </c>
      <c r="AE36" s="58" t="s">
        <v>34</v>
      </c>
      <c r="AF36" s="75" t="s">
        <v>82</v>
      </c>
      <c r="AG36" s="59">
        <v>480</v>
      </c>
      <c r="AH36" s="70">
        <v>16.2</v>
      </c>
      <c r="AJ36" s="104"/>
      <c r="AK36" s="66">
        <v>4</v>
      </c>
      <c r="AL36" s="105" t="s">
        <v>82</v>
      </c>
      <c r="AM36" s="68">
        <v>7990.2325581395353</v>
      </c>
      <c r="AO36" s="44"/>
      <c r="AS36" s="44"/>
    </row>
    <row r="37" spans="2:45" ht="19.5" thickBot="1" x14ac:dyDescent="0.3">
      <c r="B37" s="57">
        <v>33</v>
      </c>
      <c r="C37" s="58" t="s">
        <v>28</v>
      </c>
      <c r="D37" s="75" t="s">
        <v>77</v>
      </c>
      <c r="E37" s="59">
        <v>450</v>
      </c>
      <c r="F37" s="57">
        <v>19.600000000000001</v>
      </c>
      <c r="G37" s="60">
        <f t="shared" si="0"/>
        <v>72886.297376093295</v>
      </c>
      <c r="H37" s="60">
        <v>68000</v>
      </c>
      <c r="I37" s="58">
        <v>14.9</v>
      </c>
      <c r="J37" s="61">
        <v>9266.6666666666661</v>
      </c>
      <c r="K37" s="62">
        <v>9169.6899224806184</v>
      </c>
      <c r="S37" s="57">
        <v>33</v>
      </c>
      <c r="T37" s="58" t="s">
        <v>49</v>
      </c>
      <c r="U37" s="71" t="s">
        <v>50</v>
      </c>
      <c r="V37" s="62">
        <v>7443.7984496124027</v>
      </c>
      <c r="X37" s="69"/>
      <c r="Y37" s="58">
        <v>19</v>
      </c>
      <c r="Z37" s="58" t="s">
        <v>54</v>
      </c>
      <c r="AA37" s="71" t="s">
        <v>79</v>
      </c>
      <c r="AB37" s="62">
        <v>7784.3410852713159</v>
      </c>
      <c r="AD37" s="95">
        <v>33</v>
      </c>
      <c r="AE37" s="81" t="s">
        <v>49</v>
      </c>
      <c r="AF37" s="117" t="s">
        <v>50</v>
      </c>
      <c r="AG37" s="118">
        <v>400</v>
      </c>
      <c r="AH37" s="119">
        <v>16.5</v>
      </c>
      <c r="AJ37" s="48" t="s">
        <v>26</v>
      </c>
      <c r="AK37" s="49">
        <v>1</v>
      </c>
      <c r="AL37" s="79">
        <v>4567</v>
      </c>
      <c r="AM37" s="51">
        <v>8641.9379844961222</v>
      </c>
      <c r="AO37" s="44"/>
      <c r="AS37" s="44"/>
    </row>
    <row r="38" spans="2:45" ht="19.5" thickBot="1" x14ac:dyDescent="0.3">
      <c r="B38" s="57">
        <v>34</v>
      </c>
      <c r="C38" s="58" t="s">
        <v>28</v>
      </c>
      <c r="D38" s="75" t="s">
        <v>78</v>
      </c>
      <c r="E38" s="59">
        <v>460</v>
      </c>
      <c r="F38" s="57">
        <v>19.600000000000001</v>
      </c>
      <c r="G38" s="60">
        <f t="shared" si="0"/>
        <v>72886.297376093295</v>
      </c>
      <c r="H38" s="60">
        <v>57000</v>
      </c>
      <c r="I38" s="58">
        <v>15.2</v>
      </c>
      <c r="J38" s="61">
        <v>8466.6666666666661</v>
      </c>
      <c r="K38" s="62">
        <v>8348.5271317829447</v>
      </c>
      <c r="S38" s="57">
        <v>34</v>
      </c>
      <c r="T38" s="58" t="s">
        <v>54</v>
      </c>
      <c r="U38" s="71">
        <v>3114</v>
      </c>
      <c r="V38" s="62">
        <v>7156.8217054263569</v>
      </c>
      <c r="X38" s="69"/>
      <c r="Y38" s="58">
        <v>20</v>
      </c>
      <c r="Z38" s="58" t="s">
        <v>49</v>
      </c>
      <c r="AA38" s="71" t="s">
        <v>50</v>
      </c>
      <c r="AB38" s="62">
        <v>7443.7984496124027</v>
      </c>
      <c r="AD38" s="86">
        <v>34</v>
      </c>
      <c r="AE38" s="87" t="s">
        <v>26</v>
      </c>
      <c r="AF38" s="120">
        <v>388</v>
      </c>
      <c r="AG38" s="121">
        <v>300</v>
      </c>
      <c r="AH38" s="122">
        <v>17.100000000000001</v>
      </c>
      <c r="AJ38" s="69"/>
      <c r="AK38" s="58">
        <v>2</v>
      </c>
      <c r="AL38" s="71">
        <v>457</v>
      </c>
      <c r="AM38" s="62">
        <v>8394.4186046511622</v>
      </c>
      <c r="AO38" s="44"/>
      <c r="AS38" s="44"/>
    </row>
    <row r="39" spans="2:45" ht="19.5" thickBot="1" x14ac:dyDescent="0.3">
      <c r="B39" s="65">
        <v>35</v>
      </c>
      <c r="C39" s="66" t="s">
        <v>28</v>
      </c>
      <c r="D39" s="109" t="s">
        <v>76</v>
      </c>
      <c r="E39" s="67">
        <v>490</v>
      </c>
      <c r="F39" s="65">
        <v>19.600000000000001</v>
      </c>
      <c r="G39" s="101">
        <f t="shared" si="0"/>
        <v>72886.297376093295</v>
      </c>
      <c r="H39" s="101">
        <v>68000</v>
      </c>
      <c r="I39" s="66">
        <v>18.100000000000001</v>
      </c>
      <c r="J39" s="102">
        <v>9733.3333333333339</v>
      </c>
      <c r="K39" s="68">
        <v>9269.3023255813969</v>
      </c>
      <c r="S39" s="65">
        <v>35</v>
      </c>
      <c r="T39" s="66" t="s">
        <v>31</v>
      </c>
      <c r="U39" s="105">
        <v>415</v>
      </c>
      <c r="V39" s="68">
        <v>7066.9767441860477</v>
      </c>
      <c r="X39" s="104"/>
      <c r="Y39" s="66">
        <v>21</v>
      </c>
      <c r="Z39" s="66" t="s">
        <v>31</v>
      </c>
      <c r="AA39" s="105">
        <v>415</v>
      </c>
      <c r="AB39" s="68">
        <v>7066.9767441860477</v>
      </c>
      <c r="AD39" s="123">
        <v>35</v>
      </c>
      <c r="AE39" s="124" t="s">
        <v>28</v>
      </c>
      <c r="AF39" s="125" t="s">
        <v>76</v>
      </c>
      <c r="AG39" s="126">
        <v>490</v>
      </c>
      <c r="AH39" s="127">
        <v>18.100000000000001</v>
      </c>
      <c r="AJ39" s="104"/>
      <c r="AK39" s="66">
        <v>3</v>
      </c>
      <c r="AL39" s="105">
        <v>388</v>
      </c>
      <c r="AM39" s="68">
        <v>7904.4186046511632</v>
      </c>
      <c r="AO39" s="44"/>
      <c r="AS39" s="44"/>
    </row>
    <row r="40" spans="2:45" ht="19.5" thickBot="1" x14ac:dyDescent="0.3">
      <c r="B40" s="128" t="s">
        <v>84</v>
      </c>
      <c r="C40" s="129"/>
      <c r="D40" s="129"/>
      <c r="E40" s="130"/>
      <c r="F40" s="131">
        <f t="shared" ref="F40:K40" si="1">AVERAGE(F5:F39)</f>
        <v>18.640000000000004</v>
      </c>
      <c r="G40" s="132">
        <f t="shared" si="1"/>
        <v>76859.001057251808</v>
      </c>
      <c r="H40" s="132">
        <f t="shared" si="1"/>
        <v>68257.142857142855</v>
      </c>
      <c r="I40" s="133">
        <f t="shared" si="1"/>
        <v>15.202857142857141</v>
      </c>
      <c r="J40" s="134">
        <f t="shared" si="1"/>
        <v>8861.5028064457729</v>
      </c>
      <c r="K40" s="135">
        <f t="shared" si="1"/>
        <v>8739.6422402721801</v>
      </c>
      <c r="V40" s="135">
        <f>AVERAGE(V5:V39)</f>
        <v>8739.6422402721837</v>
      </c>
      <c r="AB40" s="89">
        <f>AVERAGE(AB5:AB39)</f>
        <v>8739.6422402721819</v>
      </c>
      <c r="AH40" s="136">
        <f>AVERAGE(AH5:AH39)</f>
        <v>15.202857142857143</v>
      </c>
      <c r="AM40" s="135">
        <f>AVERAGE(AM5:AM39)</f>
        <v>8739.6422402721837</v>
      </c>
      <c r="AO40" s="44"/>
      <c r="AS40" s="44"/>
    </row>
  </sheetData>
  <mergeCells count="22">
    <mergeCell ref="B40:E40"/>
    <mergeCell ref="X19:X39"/>
    <mergeCell ref="AJ19:AJ20"/>
    <mergeCell ref="AJ21:AJ23"/>
    <mergeCell ref="AJ24:AJ29"/>
    <mergeCell ref="AJ30:AJ32"/>
    <mergeCell ref="AJ33:AJ36"/>
    <mergeCell ref="AJ37:AJ39"/>
    <mergeCell ref="AJ2:AM2"/>
    <mergeCell ref="M5:Q5"/>
    <mergeCell ref="X5:X18"/>
    <mergeCell ref="AJ5:AJ7"/>
    <mergeCell ref="AO7:AO9"/>
    <mergeCell ref="AJ9:AJ10"/>
    <mergeCell ref="AJ11:AJ18"/>
    <mergeCell ref="M16:Q16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2023-12-07T13:07:01Z</dcterms:modified>
</cp:coreProperties>
</file>