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M36" i="1" l="1"/>
  <c r="AH36" i="1"/>
  <c r="AB36" i="1"/>
  <c r="V36" i="1"/>
  <c r="K36" i="1"/>
  <c r="J36" i="1"/>
  <c r="I36" i="1"/>
  <c r="H36" i="1"/>
  <c r="F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6" i="1" s="1"/>
</calcChain>
</file>

<file path=xl/sharedStrings.xml><?xml version="1.0" encoding="utf-8"?>
<sst xmlns="http://schemas.openxmlformats.org/spreadsheetml/2006/main" count="308" uniqueCount="83">
  <si>
    <t>MO kukuruza</t>
  </si>
  <si>
    <t>zrno</t>
  </si>
  <si>
    <t>Srbac, Kukulje / Slaviša Skrobonja</t>
  </si>
  <si>
    <t>2023.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</si>
  <si>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</si>
  <si>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</si>
  <si>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</si>
  <si>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</si>
  <si>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</si>
  <si>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</si>
  <si>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</si>
  <si>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</si>
  <si>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</si>
  <si>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</si>
  <si>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</si>
  <si>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06.06.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</si>
  <si>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</si>
  <si>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</si>
  <si>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</si>
  <si>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</si>
  <si>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</si>
  <si>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</si>
  <si>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</si>
  <si>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</si>
  <si>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</si>
  <si>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</si>
  <si>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ZP</t>
  </si>
  <si>
    <t>instituti</t>
  </si>
  <si>
    <t>Syngenta</t>
  </si>
  <si>
    <t>Bilbao</t>
  </si>
  <si>
    <t>KWS</t>
  </si>
  <si>
    <t>Hypolito</t>
  </si>
  <si>
    <t>BL</t>
  </si>
  <si>
    <t>BL 43</t>
  </si>
  <si>
    <t>predusjev</t>
  </si>
  <si>
    <t>žito</t>
  </si>
  <si>
    <t>Chorintos</t>
  </si>
  <si>
    <t>RWA</t>
  </si>
  <si>
    <t>Kahsmir</t>
  </si>
  <si>
    <t>Advisio</t>
  </si>
  <si>
    <t>sjetva</t>
  </si>
  <si>
    <t>27.04.</t>
  </si>
  <si>
    <t>Infinite</t>
  </si>
  <si>
    <t>Donjuan</t>
  </si>
  <si>
    <t>Inteligens</t>
  </si>
  <si>
    <t>đubrenje</t>
  </si>
  <si>
    <t>25.04.</t>
  </si>
  <si>
    <t>predsjetveno</t>
  </si>
  <si>
    <t>UREA (46%)</t>
  </si>
  <si>
    <t>300 kg/ha</t>
  </si>
  <si>
    <t>NS</t>
  </si>
  <si>
    <t>OS</t>
  </si>
  <si>
    <t>startno - u sijačicu</t>
  </si>
  <si>
    <t>NPK (15-15-15)</t>
  </si>
  <si>
    <t>400 kg/ha</t>
  </si>
  <si>
    <t>Toskano</t>
  </si>
  <si>
    <t>zaštita</t>
  </si>
  <si>
    <t>2/3 list</t>
  </si>
  <si>
    <t>osnovno</t>
  </si>
  <si>
    <t>Presto</t>
  </si>
  <si>
    <t>1,5 l/ha</t>
  </si>
  <si>
    <t>Kulak</t>
  </si>
  <si>
    <t>Rezon</t>
  </si>
  <si>
    <t>2 l/ha</t>
  </si>
  <si>
    <t>Tweetor</t>
  </si>
  <si>
    <t>01.06.</t>
  </si>
  <si>
    <t>korekcija - 4/5 list</t>
  </si>
  <si>
    <t>Talisman</t>
  </si>
  <si>
    <t>1,3 l/ha</t>
  </si>
  <si>
    <t>Gloriett</t>
  </si>
  <si>
    <t>Persej</t>
  </si>
  <si>
    <t>30 gr/ha</t>
  </si>
  <si>
    <t>Skaut</t>
  </si>
  <si>
    <t>0,25 l/ha</t>
  </si>
  <si>
    <t>Persic</t>
  </si>
  <si>
    <t>Filigran</t>
  </si>
  <si>
    <t>žetva</t>
  </si>
  <si>
    <t>10.10.</t>
  </si>
  <si>
    <t>Minerva</t>
  </si>
  <si>
    <t>Carioca</t>
  </si>
  <si>
    <t>Tomasov</t>
  </si>
  <si>
    <t>Semper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</si>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</sst>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65" fontId="1" fillId="0" borderId="4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42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6"/>
  <sheetViews>
    <sheetView tabSelected="1" workbookViewId="0">
      <selection activeCell="M21" sqref="M21"/>
    </sheetView>
  </sheetViews>
  <sheetFormatPr defaultColWidth="9.7109375" defaultRowHeight="18.75" x14ac:dyDescent="0.25"/>
  <cols>
    <col min="1" max="1" width="1" style="46" customWidth="1"/>
    <col min="2" max="2" width="9.7109375" style="46" customWidth="1"/>
    <col min="3" max="3" width="16.7109375" style="46" bestFit="1" customWidth="1"/>
    <col min="4" max="4" width="13.7109375" style="46" customWidth="1"/>
    <col min="5" max="6" width="9.7109375" style="46" customWidth="1"/>
    <col min="7" max="7" width="15" style="148" customWidth="1"/>
    <col min="8" max="8" width="15.28515625" style="46" customWidth="1"/>
    <col min="9" max="9" width="9.7109375" style="46" customWidth="1"/>
    <col min="10" max="10" width="13.28515625" style="46" bestFit="1" customWidth="1"/>
    <col min="11" max="11" width="13.7109375" style="46" customWidth="1"/>
    <col min="12" max="12" width="9.7109375" style="46" customWidth="1"/>
    <col min="13" max="13" width="7.7109375" style="46" customWidth="1"/>
    <col min="14" max="14" width="15.28515625" style="46" customWidth="1"/>
    <col min="15" max="16" width="9.7109375" style="46" customWidth="1"/>
    <col min="17" max="17" width="13.7109375" style="46" customWidth="1"/>
    <col min="18" max="19" width="9.7109375" style="46" customWidth="1"/>
    <col min="20" max="20" width="16.7109375" style="46" customWidth="1"/>
    <col min="21" max="21" width="14.42578125" style="46" customWidth="1"/>
    <col min="22" max="22" width="13.7109375" style="46" customWidth="1"/>
    <col min="23" max="25" width="9.7109375" style="46" customWidth="1"/>
    <col min="26" max="26" width="16.140625" style="46" customWidth="1"/>
    <col min="27" max="28" width="13.7109375" style="46" customWidth="1"/>
    <col min="29" max="30" width="9.7109375" style="46" customWidth="1"/>
    <col min="31" max="31" width="16.140625" style="46" customWidth="1"/>
    <col min="32" max="32" width="14.42578125" style="46" customWidth="1"/>
    <col min="33" max="33" width="9.7109375" style="46" customWidth="1"/>
    <col min="34" max="34" width="13.7109375" style="46" customWidth="1"/>
    <col min="35" max="35" width="9.7109375" style="46" customWidth="1"/>
    <col min="36" max="36" width="16.140625" style="46" customWidth="1"/>
    <col min="37" max="37" width="9.7109375" style="46" customWidth="1"/>
    <col min="38" max="38" width="15.7109375" style="46" customWidth="1"/>
    <col min="39" max="39" width="13.7109375" style="46" customWidth="1"/>
    <col min="40" max="40" width="9.7109375" style="46" customWidth="1"/>
    <col min="41" max="41" width="15" style="120" customWidth="1"/>
    <col min="42" max="42" width="14.28515625" style="46" customWidth="1"/>
    <col min="43" max="43" width="26" style="46" customWidth="1"/>
    <col min="44" max="44" width="18.7109375" style="46" bestFit="1" customWidth="1"/>
    <col min="45" max="45" width="12.85546875" style="86" customWidth="1"/>
    <col min="46" max="46" width="9.7109375" style="46" customWidth="1"/>
    <col min="47" max="16384" width="9.7109375" style="46"/>
  </cols>
  <sheetData>
    <row r="1" spans="2:45" s="1" customFormat="1" ht="19.5" thickBot="1" x14ac:dyDescent="0.3">
      <c r="G1" s="2"/>
      <c r="AO1" s="3"/>
      <c r="AS1" s="4"/>
    </row>
    <row r="2" spans="2:45" s="1" customFormat="1" ht="19.5" thickBot="1" x14ac:dyDescent="0.3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5" t="s">
        <v>4</v>
      </c>
      <c r="N2" s="6"/>
      <c r="O2" s="6"/>
      <c r="P2" s="6"/>
      <c r="Q2" s="7"/>
      <c r="S2" s="5" t="s">
        <v>5</v>
      </c>
      <c r="T2" s="6"/>
      <c r="U2" s="6"/>
      <c r="V2" s="7"/>
      <c r="X2" s="5" t="s">
        <v>6</v>
      </c>
      <c r="Y2" s="6"/>
      <c r="Z2" s="6"/>
      <c r="AA2" s="6"/>
      <c r="AB2" s="7"/>
      <c r="AD2" s="5" t="s">
        <v>7</v>
      </c>
      <c r="AE2" s="6"/>
      <c r="AF2" s="6"/>
      <c r="AG2" s="6"/>
      <c r="AH2" s="7"/>
      <c r="AJ2" s="5" t="s">
        <v>8</v>
      </c>
      <c r="AK2" s="6"/>
      <c r="AL2" s="6"/>
      <c r="AM2" s="7"/>
      <c r="AO2" s="3"/>
      <c r="AS2" s="4"/>
    </row>
    <row r="3" spans="2:45" s="1" customFormat="1" ht="19.5" thickBot="1" x14ac:dyDescent="0.3">
      <c r="C3" s="10"/>
      <c r="D3" s="11"/>
      <c r="E3" s="12"/>
      <c r="F3" s="11"/>
      <c r="G3" s="13"/>
      <c r="H3" s="11"/>
      <c r="I3" s="11"/>
      <c r="J3" s="11"/>
      <c r="K3" s="12"/>
      <c r="M3" s="14"/>
      <c r="N3" s="14"/>
      <c r="O3" s="14"/>
      <c r="P3" s="15"/>
      <c r="Q3" s="14"/>
      <c r="S3" s="14"/>
      <c r="T3" s="14"/>
      <c r="U3" s="14"/>
      <c r="V3" s="14"/>
      <c r="X3" s="14"/>
      <c r="Y3" s="14"/>
      <c r="Z3" s="14"/>
      <c r="AA3" s="14"/>
      <c r="AB3" s="14"/>
      <c r="AD3" s="14"/>
      <c r="AE3" s="14"/>
      <c r="AF3" s="14"/>
      <c r="AG3" s="14"/>
      <c r="AH3" s="14"/>
      <c r="AJ3" s="14"/>
      <c r="AK3" s="14"/>
      <c r="AL3" s="14"/>
      <c r="AM3" s="16"/>
      <c r="AO3" s="3"/>
      <c r="AS3" s="4"/>
    </row>
    <row r="4" spans="2:45" s="24" customFormat="1" ht="57" thickBot="1" x14ac:dyDescent="0.3">
      <c r="B4" s="17" t="s">
        <v>9</v>
      </c>
      <c r="C4" s="18" t="s">
        <v>10</v>
      </c>
      <c r="D4" s="18" t="s">
        <v>11</v>
      </c>
      <c r="E4" s="19" t="s">
        <v>12</v>
      </c>
      <c r="F4" s="20" t="s">
        <v>13</v>
      </c>
      <c r="G4" s="21" t="s">
        <v>14</v>
      </c>
      <c r="H4" s="21" t="s">
        <v>15</v>
      </c>
      <c r="I4" s="21" t="s">
        <v>16</v>
      </c>
      <c r="J4" s="22" t="s">
        <v>17</v>
      </c>
      <c r="K4" s="23" t="s">
        <v>18</v>
      </c>
      <c r="M4" s="25" t="s">
        <v>19</v>
      </c>
      <c r="N4" s="26" t="s">
        <v>20</v>
      </c>
      <c r="O4" s="26" t="s">
        <v>21</v>
      </c>
      <c r="P4" s="27" t="s">
        <v>22</v>
      </c>
      <c r="Q4" s="28" t="s">
        <v>23</v>
      </c>
      <c r="S4" s="25" t="s">
        <v>19</v>
      </c>
      <c r="T4" s="26" t="s">
        <v>10</v>
      </c>
      <c r="U4" s="29" t="s">
        <v>11</v>
      </c>
      <c r="V4" s="30" t="s">
        <v>18</v>
      </c>
      <c r="X4" s="31" t="s">
        <v>24</v>
      </c>
      <c r="Y4" s="32" t="s">
        <v>19</v>
      </c>
      <c r="Z4" s="32" t="s">
        <v>10</v>
      </c>
      <c r="AA4" s="33" t="s">
        <v>11</v>
      </c>
      <c r="AB4" s="34" t="s">
        <v>18</v>
      </c>
      <c r="AD4" s="31" t="s">
        <v>19</v>
      </c>
      <c r="AE4" s="32" t="s">
        <v>10</v>
      </c>
      <c r="AF4" s="32" t="s">
        <v>11</v>
      </c>
      <c r="AG4" s="33" t="s">
        <v>24</v>
      </c>
      <c r="AH4" s="35" t="s">
        <v>22</v>
      </c>
      <c r="AJ4" s="31" t="s">
        <v>10</v>
      </c>
      <c r="AK4" s="32" t="s">
        <v>19</v>
      </c>
      <c r="AL4" s="33" t="s">
        <v>11</v>
      </c>
      <c r="AM4" s="35" t="s">
        <v>25</v>
      </c>
      <c r="AO4" s="36"/>
      <c r="AS4" s="37"/>
    </row>
    <row r="5" spans="2:45" ht="19.5" thickBot="1" x14ac:dyDescent="0.3">
      <c r="B5" s="38">
        <v>1</v>
      </c>
      <c r="C5" s="39" t="s">
        <v>26</v>
      </c>
      <c r="D5" s="40">
        <v>388</v>
      </c>
      <c r="E5" s="41">
        <v>300</v>
      </c>
      <c r="F5" s="38">
        <v>19.399999999999999</v>
      </c>
      <c r="G5" s="42">
        <f>100/(0.7*F5)*10000</f>
        <v>73637.702503681896</v>
      </c>
      <c r="H5" s="42">
        <v>70000</v>
      </c>
      <c r="I5" s="43">
        <v>15.9</v>
      </c>
      <c r="J5" s="44">
        <v>4809.5238095238101</v>
      </c>
      <c r="K5" s="45">
        <v>4703.2668881506097</v>
      </c>
      <c r="M5" s="47" t="s">
        <v>27</v>
      </c>
      <c r="N5" s="48"/>
      <c r="O5" s="48"/>
      <c r="P5" s="48"/>
      <c r="Q5" s="49"/>
      <c r="S5" s="50">
        <v>1</v>
      </c>
      <c r="T5" s="51" t="s">
        <v>28</v>
      </c>
      <c r="U5" s="52" t="s">
        <v>29</v>
      </c>
      <c r="V5" s="53">
        <v>9523.5326688815057</v>
      </c>
      <c r="X5" s="54">
        <v>300</v>
      </c>
      <c r="Y5" s="39">
        <v>1</v>
      </c>
      <c r="Z5" s="39" t="s">
        <v>30</v>
      </c>
      <c r="AA5" s="41" t="s">
        <v>31</v>
      </c>
      <c r="AB5" s="45">
        <v>7571.8161683277958</v>
      </c>
      <c r="AD5" s="55">
        <v>1</v>
      </c>
      <c r="AE5" s="56" t="s">
        <v>30</v>
      </c>
      <c r="AF5" s="56" t="s">
        <v>31</v>
      </c>
      <c r="AG5" s="57">
        <v>370</v>
      </c>
      <c r="AH5" s="58">
        <v>12.9</v>
      </c>
      <c r="AJ5" s="59" t="s">
        <v>32</v>
      </c>
      <c r="AK5" s="60">
        <v>1</v>
      </c>
      <c r="AL5" s="61" t="s">
        <v>33</v>
      </c>
      <c r="AM5" s="62">
        <v>5361</v>
      </c>
      <c r="AO5" s="63" t="s">
        <v>34</v>
      </c>
      <c r="AP5" s="64" t="s">
        <v>35</v>
      </c>
      <c r="AQ5" s="1"/>
      <c r="AR5" s="1"/>
      <c r="AS5" s="37"/>
    </row>
    <row r="6" spans="2:45" ht="19.5" thickBot="1" x14ac:dyDescent="0.3">
      <c r="B6" s="65">
        <v>2</v>
      </c>
      <c r="C6" s="66" t="s">
        <v>28</v>
      </c>
      <c r="D6" s="66" t="s">
        <v>36</v>
      </c>
      <c r="E6" s="67">
        <v>330</v>
      </c>
      <c r="F6" s="65">
        <v>18.399999999999999</v>
      </c>
      <c r="G6" s="68">
        <f t="shared" ref="G6:G35" si="0">100/(0.7*F6)*10000</f>
        <v>77639.751552795031</v>
      </c>
      <c r="H6" s="68">
        <v>68000</v>
      </c>
      <c r="I6" s="69">
        <v>13.1</v>
      </c>
      <c r="J6" s="70">
        <v>7047.6190476190477</v>
      </c>
      <c r="K6" s="71">
        <v>7121.3732004429685</v>
      </c>
      <c r="M6" s="72">
        <v>1</v>
      </c>
      <c r="N6" s="39" t="s">
        <v>37</v>
      </c>
      <c r="O6" s="39">
        <v>3</v>
      </c>
      <c r="P6" s="73">
        <v>15.9</v>
      </c>
      <c r="Q6" s="45">
        <v>8080</v>
      </c>
      <c r="S6" s="74">
        <v>2</v>
      </c>
      <c r="T6" s="75" t="s">
        <v>26</v>
      </c>
      <c r="U6" s="76">
        <v>5601</v>
      </c>
      <c r="V6" s="77">
        <v>9246.9545957918035</v>
      </c>
      <c r="X6" s="78"/>
      <c r="Y6" s="66">
        <v>2</v>
      </c>
      <c r="Z6" s="66" t="s">
        <v>30</v>
      </c>
      <c r="AA6" s="67" t="s">
        <v>38</v>
      </c>
      <c r="AB6" s="71">
        <v>7128.6821705426355</v>
      </c>
      <c r="AD6" s="79">
        <v>2</v>
      </c>
      <c r="AE6" s="80" t="s">
        <v>28</v>
      </c>
      <c r="AF6" s="80" t="s">
        <v>36</v>
      </c>
      <c r="AG6" s="81">
        <v>330</v>
      </c>
      <c r="AH6" s="82">
        <v>13.1</v>
      </c>
      <c r="AJ6" s="54" t="s">
        <v>30</v>
      </c>
      <c r="AK6" s="39">
        <v>1</v>
      </c>
      <c r="AL6" s="83" t="s">
        <v>39</v>
      </c>
      <c r="AM6" s="45">
        <v>8973.975636766334</v>
      </c>
      <c r="AO6" s="84" t="s">
        <v>40</v>
      </c>
      <c r="AP6" s="85" t="s">
        <v>41</v>
      </c>
    </row>
    <row r="7" spans="2:45" x14ac:dyDescent="0.25">
      <c r="B7" s="65">
        <v>3</v>
      </c>
      <c r="C7" s="66" t="s">
        <v>28</v>
      </c>
      <c r="D7" s="87" t="s">
        <v>42</v>
      </c>
      <c r="E7" s="67">
        <v>390</v>
      </c>
      <c r="F7" s="65">
        <v>18.399999999999999</v>
      </c>
      <c r="G7" s="68">
        <f t="shared" si="0"/>
        <v>77639.751552795031</v>
      </c>
      <c r="H7" s="68">
        <v>60000</v>
      </c>
      <c r="I7" s="69">
        <v>14.3</v>
      </c>
      <c r="J7" s="70">
        <v>6714.2857142857138</v>
      </c>
      <c r="K7" s="71">
        <v>6690.8637873754151</v>
      </c>
      <c r="M7" s="88">
        <v>2</v>
      </c>
      <c r="N7" s="66" t="s">
        <v>30</v>
      </c>
      <c r="O7" s="66">
        <v>6</v>
      </c>
      <c r="P7" s="89">
        <v>14.4</v>
      </c>
      <c r="Q7" s="71">
        <v>7557</v>
      </c>
      <c r="S7" s="38">
        <v>3</v>
      </c>
      <c r="T7" s="39" t="s">
        <v>30</v>
      </c>
      <c r="U7" s="83" t="s">
        <v>39</v>
      </c>
      <c r="V7" s="45">
        <v>8973.975636766334</v>
      </c>
      <c r="X7" s="78"/>
      <c r="Y7" s="66">
        <v>3</v>
      </c>
      <c r="Z7" s="66" t="s">
        <v>28</v>
      </c>
      <c r="AA7" s="67" t="s">
        <v>36</v>
      </c>
      <c r="AB7" s="71">
        <v>7121.3732004429685</v>
      </c>
      <c r="AD7" s="38">
        <v>3</v>
      </c>
      <c r="AE7" s="39" t="s">
        <v>30</v>
      </c>
      <c r="AF7" s="40" t="s">
        <v>43</v>
      </c>
      <c r="AG7" s="41">
        <v>450</v>
      </c>
      <c r="AH7" s="90">
        <v>14</v>
      </c>
      <c r="AJ7" s="78"/>
      <c r="AK7" s="66">
        <v>2</v>
      </c>
      <c r="AL7" s="91" t="s">
        <v>44</v>
      </c>
      <c r="AM7" s="71">
        <v>7663.6489479512738</v>
      </c>
      <c r="AO7" s="92" t="s">
        <v>45</v>
      </c>
      <c r="AP7" s="64" t="s">
        <v>46</v>
      </c>
      <c r="AQ7" s="64" t="s">
        <v>47</v>
      </c>
      <c r="AR7" s="64" t="s">
        <v>48</v>
      </c>
      <c r="AS7" s="93" t="s">
        <v>49</v>
      </c>
    </row>
    <row r="8" spans="2:45" x14ac:dyDescent="0.25">
      <c r="B8" s="65">
        <v>4</v>
      </c>
      <c r="C8" s="66" t="s">
        <v>50</v>
      </c>
      <c r="D8" s="87">
        <v>3023</v>
      </c>
      <c r="E8" s="67">
        <v>300</v>
      </c>
      <c r="F8" s="65">
        <v>18.399999999999999</v>
      </c>
      <c r="G8" s="68">
        <f t="shared" si="0"/>
        <v>77639.751552795031</v>
      </c>
      <c r="H8" s="68">
        <v>74000</v>
      </c>
      <c r="I8" s="69">
        <v>15.1</v>
      </c>
      <c r="J8" s="70">
        <v>5761.9047619047615</v>
      </c>
      <c r="K8" s="71">
        <v>5688.2059800664447</v>
      </c>
      <c r="M8" s="88">
        <v>3</v>
      </c>
      <c r="N8" s="66" t="s">
        <v>26</v>
      </c>
      <c r="O8" s="66">
        <v>6</v>
      </c>
      <c r="P8" s="89">
        <v>16.5</v>
      </c>
      <c r="Q8" s="71">
        <v>7328</v>
      </c>
      <c r="S8" s="65">
        <v>4</v>
      </c>
      <c r="T8" s="66" t="s">
        <v>51</v>
      </c>
      <c r="U8" s="91">
        <v>5518</v>
      </c>
      <c r="V8" s="71">
        <v>8658.3610188261355</v>
      </c>
      <c r="X8" s="78"/>
      <c r="Y8" s="66">
        <v>4</v>
      </c>
      <c r="Z8" s="66" t="s">
        <v>28</v>
      </c>
      <c r="AA8" s="91" t="s">
        <v>42</v>
      </c>
      <c r="AB8" s="71">
        <v>6690.8637873754151</v>
      </c>
      <c r="AD8" s="65">
        <v>4</v>
      </c>
      <c r="AE8" s="66" t="s">
        <v>30</v>
      </c>
      <c r="AF8" s="87" t="s">
        <v>44</v>
      </c>
      <c r="AG8" s="67">
        <v>430</v>
      </c>
      <c r="AH8" s="94">
        <v>14.3</v>
      </c>
      <c r="AJ8" s="78"/>
      <c r="AK8" s="66">
        <v>3</v>
      </c>
      <c r="AL8" s="67" t="s">
        <v>31</v>
      </c>
      <c r="AM8" s="71">
        <v>7571.8161683277958</v>
      </c>
      <c r="AO8" s="95"/>
      <c r="AP8" s="64" t="s">
        <v>41</v>
      </c>
      <c r="AQ8" s="64" t="s">
        <v>52</v>
      </c>
      <c r="AR8" s="64" t="s">
        <v>53</v>
      </c>
      <c r="AS8" s="93" t="s">
        <v>54</v>
      </c>
    </row>
    <row r="9" spans="2:45" x14ac:dyDescent="0.25">
      <c r="B9" s="65">
        <v>5</v>
      </c>
      <c r="C9" s="66" t="s">
        <v>51</v>
      </c>
      <c r="D9" s="87">
        <v>3114</v>
      </c>
      <c r="E9" s="67">
        <v>330</v>
      </c>
      <c r="F9" s="65">
        <v>18.399999999999999</v>
      </c>
      <c r="G9" s="68">
        <f t="shared" si="0"/>
        <v>77639.751552795031</v>
      </c>
      <c r="H9" s="68">
        <v>66000</v>
      </c>
      <c r="I9" s="69">
        <v>14.7</v>
      </c>
      <c r="J9" s="70">
        <v>6047.6190476190468</v>
      </c>
      <c r="K9" s="71">
        <v>5998.3942414174962</v>
      </c>
      <c r="M9" s="88">
        <v>4</v>
      </c>
      <c r="N9" s="66" t="s">
        <v>50</v>
      </c>
      <c r="O9" s="66">
        <v>3</v>
      </c>
      <c r="P9" s="89">
        <v>15.6</v>
      </c>
      <c r="Q9" s="71">
        <v>6962</v>
      </c>
      <c r="S9" s="65">
        <v>5</v>
      </c>
      <c r="T9" s="66" t="s">
        <v>26</v>
      </c>
      <c r="U9" s="91">
        <v>606</v>
      </c>
      <c r="V9" s="71">
        <v>8560.4651162790688</v>
      </c>
      <c r="X9" s="78"/>
      <c r="Y9" s="66">
        <v>5</v>
      </c>
      <c r="Z9" s="66" t="s">
        <v>51</v>
      </c>
      <c r="AA9" s="91">
        <v>3114</v>
      </c>
      <c r="AB9" s="71">
        <v>5998.3942414174962</v>
      </c>
      <c r="AD9" s="65">
        <v>5</v>
      </c>
      <c r="AE9" s="66" t="s">
        <v>28</v>
      </c>
      <c r="AF9" s="87" t="s">
        <v>42</v>
      </c>
      <c r="AG9" s="67">
        <v>390</v>
      </c>
      <c r="AH9" s="94">
        <v>14.3</v>
      </c>
      <c r="AJ9" s="78"/>
      <c r="AK9" s="66">
        <v>4</v>
      </c>
      <c r="AL9" s="91" t="s">
        <v>55</v>
      </c>
      <c r="AM9" s="71">
        <v>7506.6234913158669</v>
      </c>
      <c r="AO9" s="96" t="s">
        <v>56</v>
      </c>
      <c r="AP9" s="97" t="s">
        <v>57</v>
      </c>
      <c r="AQ9" s="97" t="s">
        <v>58</v>
      </c>
      <c r="AR9" s="64" t="s">
        <v>59</v>
      </c>
      <c r="AS9" s="93" t="s">
        <v>60</v>
      </c>
    </row>
    <row r="10" spans="2:45" x14ac:dyDescent="0.25">
      <c r="B10" s="65">
        <v>6</v>
      </c>
      <c r="C10" s="66" t="s">
        <v>51</v>
      </c>
      <c r="D10" s="87">
        <v>398</v>
      </c>
      <c r="E10" s="67">
        <v>390</v>
      </c>
      <c r="F10" s="65">
        <v>18.399999999999999</v>
      </c>
      <c r="G10" s="68">
        <f t="shared" si="0"/>
        <v>77639.751552795031</v>
      </c>
      <c r="H10" s="68">
        <v>68000</v>
      </c>
      <c r="I10" s="69">
        <v>16.2</v>
      </c>
      <c r="J10" s="70">
        <v>6142.8571428571431</v>
      </c>
      <c r="K10" s="71">
        <v>5985.7142857142862</v>
      </c>
      <c r="M10" s="88">
        <v>5</v>
      </c>
      <c r="N10" s="66" t="s">
        <v>28</v>
      </c>
      <c r="O10" s="66">
        <v>5</v>
      </c>
      <c r="P10" s="89">
        <v>15.3</v>
      </c>
      <c r="Q10" s="71">
        <v>6830</v>
      </c>
      <c r="S10" s="65">
        <v>6</v>
      </c>
      <c r="T10" s="66" t="s">
        <v>26</v>
      </c>
      <c r="U10" s="67">
        <v>5550</v>
      </c>
      <c r="V10" s="71">
        <v>8512.4584717607959</v>
      </c>
      <c r="X10" s="78"/>
      <c r="Y10" s="66">
        <v>6</v>
      </c>
      <c r="Z10" s="66" t="s">
        <v>51</v>
      </c>
      <c r="AA10" s="91">
        <v>398</v>
      </c>
      <c r="AB10" s="71">
        <v>5985.7142857142862</v>
      </c>
      <c r="AD10" s="65">
        <v>6</v>
      </c>
      <c r="AE10" s="66" t="s">
        <v>51</v>
      </c>
      <c r="AF10" s="87" t="s">
        <v>61</v>
      </c>
      <c r="AG10" s="67">
        <v>450</v>
      </c>
      <c r="AH10" s="94">
        <v>14.6</v>
      </c>
      <c r="AJ10" s="78"/>
      <c r="AK10" s="66">
        <v>5</v>
      </c>
      <c r="AL10" s="67" t="s">
        <v>38</v>
      </c>
      <c r="AM10" s="71">
        <v>7128.6821705426355</v>
      </c>
      <c r="AO10" s="96"/>
      <c r="AP10" s="98"/>
      <c r="AQ10" s="98"/>
      <c r="AR10" s="64" t="s">
        <v>62</v>
      </c>
      <c r="AS10" s="93" t="s">
        <v>63</v>
      </c>
    </row>
    <row r="11" spans="2:45" ht="19.5" thickBot="1" x14ac:dyDescent="0.3">
      <c r="B11" s="65">
        <v>7</v>
      </c>
      <c r="C11" s="66" t="s">
        <v>30</v>
      </c>
      <c r="D11" s="66" t="s">
        <v>31</v>
      </c>
      <c r="E11" s="67">
        <v>370</v>
      </c>
      <c r="F11" s="65">
        <v>18.399999999999999</v>
      </c>
      <c r="G11" s="68">
        <f t="shared" si="0"/>
        <v>77639.751552795031</v>
      </c>
      <c r="H11" s="68">
        <v>68000</v>
      </c>
      <c r="I11" s="69">
        <v>12.9</v>
      </c>
      <c r="J11" s="70">
        <v>7476.1904761904761</v>
      </c>
      <c r="K11" s="71">
        <v>7571.8161683277958</v>
      </c>
      <c r="M11" s="88">
        <v>6</v>
      </c>
      <c r="N11" s="66" t="s">
        <v>51</v>
      </c>
      <c r="O11" s="66">
        <v>7</v>
      </c>
      <c r="P11" s="89">
        <v>15.7</v>
      </c>
      <c r="Q11" s="71">
        <v>5890</v>
      </c>
      <c r="S11" s="65">
        <v>7</v>
      </c>
      <c r="T11" s="66" t="s">
        <v>37</v>
      </c>
      <c r="U11" s="91" t="s">
        <v>64</v>
      </c>
      <c r="V11" s="71">
        <v>8382.0598006644504</v>
      </c>
      <c r="X11" s="78"/>
      <c r="Y11" s="66">
        <v>7</v>
      </c>
      <c r="Z11" s="66" t="s">
        <v>50</v>
      </c>
      <c r="AA11" s="91">
        <v>3023</v>
      </c>
      <c r="AB11" s="71">
        <v>5688.2059800664447</v>
      </c>
      <c r="AD11" s="65">
        <v>7</v>
      </c>
      <c r="AE11" s="66" t="s">
        <v>30</v>
      </c>
      <c r="AF11" s="87" t="s">
        <v>39</v>
      </c>
      <c r="AG11" s="67">
        <v>490</v>
      </c>
      <c r="AH11" s="94">
        <v>14.7</v>
      </c>
      <c r="AJ11" s="99"/>
      <c r="AK11" s="100">
        <v>6</v>
      </c>
      <c r="AL11" s="101" t="s">
        <v>43</v>
      </c>
      <c r="AM11" s="102">
        <v>6500</v>
      </c>
      <c r="AO11" s="96"/>
      <c r="AP11" s="97" t="s">
        <v>65</v>
      </c>
      <c r="AQ11" s="97" t="s">
        <v>66</v>
      </c>
      <c r="AR11" s="64" t="s">
        <v>67</v>
      </c>
      <c r="AS11" s="93" t="s">
        <v>68</v>
      </c>
    </row>
    <row r="12" spans="2:45" ht="19.5" thickBot="1" x14ac:dyDescent="0.3">
      <c r="B12" s="103">
        <v>8</v>
      </c>
      <c r="C12" s="100" t="s">
        <v>30</v>
      </c>
      <c r="D12" s="100" t="s">
        <v>38</v>
      </c>
      <c r="E12" s="104">
        <v>390</v>
      </c>
      <c r="F12" s="103">
        <v>18.399999999999999</v>
      </c>
      <c r="G12" s="105">
        <f t="shared" si="0"/>
        <v>77639.751552795031</v>
      </c>
      <c r="H12" s="105">
        <v>74000</v>
      </c>
      <c r="I12" s="106">
        <v>15.3</v>
      </c>
      <c r="J12" s="107">
        <v>7238.0952380952376</v>
      </c>
      <c r="K12" s="102">
        <v>7128.6821705426355</v>
      </c>
      <c r="M12" s="108">
        <v>7</v>
      </c>
      <c r="N12" s="100" t="s">
        <v>32</v>
      </c>
      <c r="O12" s="100">
        <v>1</v>
      </c>
      <c r="P12" s="109">
        <v>17.600000000000001</v>
      </c>
      <c r="Q12" s="102">
        <v>5361</v>
      </c>
      <c r="S12" s="103">
        <v>8</v>
      </c>
      <c r="T12" s="100" t="s">
        <v>37</v>
      </c>
      <c r="U12" s="101" t="s">
        <v>69</v>
      </c>
      <c r="V12" s="102">
        <v>8029.2358803986708</v>
      </c>
      <c r="X12" s="99"/>
      <c r="Y12" s="100">
        <v>8</v>
      </c>
      <c r="Z12" s="100" t="s">
        <v>26</v>
      </c>
      <c r="AA12" s="101">
        <v>388</v>
      </c>
      <c r="AB12" s="102">
        <v>4703.2668881506097</v>
      </c>
      <c r="AD12" s="65">
        <v>8</v>
      </c>
      <c r="AE12" s="66" t="s">
        <v>26</v>
      </c>
      <c r="AF12" s="87">
        <v>4567</v>
      </c>
      <c r="AG12" s="67">
        <v>400</v>
      </c>
      <c r="AH12" s="94">
        <v>14.7</v>
      </c>
      <c r="AJ12" s="54" t="s">
        <v>50</v>
      </c>
      <c r="AK12" s="39">
        <v>1</v>
      </c>
      <c r="AL12" s="83">
        <v>4006</v>
      </c>
      <c r="AM12" s="45">
        <v>7930.2325581395344</v>
      </c>
      <c r="AO12" s="96"/>
      <c r="AP12" s="97"/>
      <c r="AQ12" s="97"/>
      <c r="AR12" s="64" t="s">
        <v>70</v>
      </c>
      <c r="AS12" s="93" t="s">
        <v>71</v>
      </c>
    </row>
    <row r="13" spans="2:45" ht="19.5" thickBot="1" x14ac:dyDescent="0.3">
      <c r="B13" s="50">
        <v>9</v>
      </c>
      <c r="C13" s="51" t="s">
        <v>26</v>
      </c>
      <c r="D13" s="110">
        <v>457</v>
      </c>
      <c r="E13" s="111">
        <v>400</v>
      </c>
      <c r="F13" s="50">
        <v>20.399999999999999</v>
      </c>
      <c r="G13" s="112">
        <f t="shared" si="0"/>
        <v>70028.011204481794</v>
      </c>
      <c r="H13" s="112">
        <v>68000</v>
      </c>
      <c r="I13" s="113">
        <v>16.5</v>
      </c>
      <c r="J13" s="114">
        <v>6666.6666666666661</v>
      </c>
      <c r="K13" s="53">
        <v>6472.8682170542625</v>
      </c>
      <c r="M13" s="47" t="s">
        <v>24</v>
      </c>
      <c r="N13" s="48"/>
      <c r="O13" s="48"/>
      <c r="P13" s="48"/>
      <c r="Q13" s="49"/>
      <c r="S13" s="50">
        <v>9</v>
      </c>
      <c r="T13" s="51" t="s">
        <v>50</v>
      </c>
      <c r="U13" s="52">
        <v>4006</v>
      </c>
      <c r="V13" s="53">
        <v>7930.2325581395344</v>
      </c>
      <c r="X13" s="115">
        <v>400</v>
      </c>
      <c r="Y13" s="51">
        <v>1</v>
      </c>
      <c r="Z13" s="51" t="s">
        <v>30</v>
      </c>
      <c r="AA13" s="52" t="s">
        <v>39</v>
      </c>
      <c r="AB13" s="53">
        <v>8973.975636766334</v>
      </c>
      <c r="AD13" s="65">
        <v>9</v>
      </c>
      <c r="AE13" s="66" t="s">
        <v>51</v>
      </c>
      <c r="AF13" s="87">
        <v>3114</v>
      </c>
      <c r="AG13" s="67">
        <v>330</v>
      </c>
      <c r="AH13" s="94">
        <v>14.7</v>
      </c>
      <c r="AJ13" s="78"/>
      <c r="AK13" s="66">
        <v>2</v>
      </c>
      <c r="AL13" s="91">
        <v>4000</v>
      </c>
      <c r="AM13" s="71">
        <v>7266.9988925802891</v>
      </c>
      <c r="AO13" s="95"/>
      <c r="AP13" s="98"/>
      <c r="AQ13" s="98"/>
      <c r="AR13" s="64" t="s">
        <v>72</v>
      </c>
      <c r="AS13" s="93" t="s">
        <v>73</v>
      </c>
    </row>
    <row r="14" spans="2:45" ht="19.5" thickBot="1" x14ac:dyDescent="0.3">
      <c r="B14" s="65">
        <v>10</v>
      </c>
      <c r="C14" s="66" t="s">
        <v>26</v>
      </c>
      <c r="D14" s="87">
        <v>4567</v>
      </c>
      <c r="E14" s="67">
        <v>400</v>
      </c>
      <c r="F14" s="65">
        <v>20.399999999999999</v>
      </c>
      <c r="G14" s="68">
        <f t="shared" si="0"/>
        <v>70028.011204481794</v>
      </c>
      <c r="H14" s="68">
        <v>62000</v>
      </c>
      <c r="I14" s="69">
        <v>14.7</v>
      </c>
      <c r="J14" s="70">
        <v>6523.8095238095239</v>
      </c>
      <c r="K14" s="71">
        <v>6470.7087486157252</v>
      </c>
      <c r="M14" s="72">
        <v>1</v>
      </c>
      <c r="N14" s="39">
        <v>500</v>
      </c>
      <c r="O14" s="39">
        <v>4</v>
      </c>
      <c r="P14" s="116">
        <v>16.8</v>
      </c>
      <c r="Q14" s="45">
        <v>8985</v>
      </c>
      <c r="S14" s="65">
        <v>10</v>
      </c>
      <c r="T14" s="66" t="s">
        <v>37</v>
      </c>
      <c r="U14" s="91" t="s">
        <v>74</v>
      </c>
      <c r="V14" s="71">
        <v>7827.4086378737547</v>
      </c>
      <c r="X14" s="78"/>
      <c r="Y14" s="66">
        <v>2</v>
      </c>
      <c r="Z14" s="66" t="s">
        <v>37</v>
      </c>
      <c r="AA14" s="91" t="s">
        <v>64</v>
      </c>
      <c r="AB14" s="71">
        <v>8382.0598006644504</v>
      </c>
      <c r="AD14" s="103">
        <v>10</v>
      </c>
      <c r="AE14" s="100" t="s">
        <v>51</v>
      </c>
      <c r="AF14" s="100" t="s">
        <v>75</v>
      </c>
      <c r="AG14" s="104">
        <v>490</v>
      </c>
      <c r="AH14" s="117">
        <v>14.9</v>
      </c>
      <c r="AJ14" s="99"/>
      <c r="AK14" s="100">
        <v>3</v>
      </c>
      <c r="AL14" s="101">
        <v>3023</v>
      </c>
      <c r="AM14" s="102">
        <v>5688.2059800664447</v>
      </c>
      <c r="AO14" s="63" t="s">
        <v>76</v>
      </c>
      <c r="AP14" s="64" t="s">
        <v>77</v>
      </c>
    </row>
    <row r="15" spans="2:45" x14ac:dyDescent="0.25">
      <c r="B15" s="65">
        <v>11</v>
      </c>
      <c r="C15" s="66" t="s">
        <v>28</v>
      </c>
      <c r="D15" s="87" t="s">
        <v>78</v>
      </c>
      <c r="E15" s="67">
        <v>410</v>
      </c>
      <c r="F15" s="65">
        <v>18.399999999999999</v>
      </c>
      <c r="G15" s="68">
        <f t="shared" si="0"/>
        <v>77639.751552795031</v>
      </c>
      <c r="H15" s="68">
        <v>65000</v>
      </c>
      <c r="I15" s="69">
        <v>15.6</v>
      </c>
      <c r="J15" s="70">
        <v>5571.4285714285716</v>
      </c>
      <c r="K15" s="71">
        <v>5467.7740863787376</v>
      </c>
      <c r="L15" s="1"/>
      <c r="M15" s="88">
        <v>2</v>
      </c>
      <c r="N15" s="66">
        <v>600</v>
      </c>
      <c r="O15" s="66">
        <v>1</v>
      </c>
      <c r="P15" s="118">
        <v>18.2</v>
      </c>
      <c r="Q15" s="71">
        <v>8560</v>
      </c>
      <c r="S15" s="65">
        <v>11</v>
      </c>
      <c r="T15" s="66" t="s">
        <v>30</v>
      </c>
      <c r="U15" s="91" t="s">
        <v>44</v>
      </c>
      <c r="V15" s="71">
        <v>7663.6489479512738</v>
      </c>
      <c r="X15" s="78"/>
      <c r="Y15" s="66">
        <v>3</v>
      </c>
      <c r="Z15" s="66" t="s">
        <v>37</v>
      </c>
      <c r="AA15" s="91" t="s">
        <v>69</v>
      </c>
      <c r="AB15" s="71">
        <v>8029.2358803986708</v>
      </c>
      <c r="AD15" s="50">
        <v>11</v>
      </c>
      <c r="AE15" s="51" t="s">
        <v>30</v>
      </c>
      <c r="AF15" s="110" t="s">
        <v>55</v>
      </c>
      <c r="AG15" s="111">
        <v>460</v>
      </c>
      <c r="AH15" s="119">
        <v>15</v>
      </c>
      <c r="AJ15" s="115" t="s">
        <v>51</v>
      </c>
      <c r="AK15" s="51">
        <v>1</v>
      </c>
      <c r="AL15" s="52">
        <v>5518</v>
      </c>
      <c r="AM15" s="53">
        <v>8658.3610188261355</v>
      </c>
    </row>
    <row r="16" spans="2:45" x14ac:dyDescent="0.25">
      <c r="B16" s="65">
        <v>12</v>
      </c>
      <c r="C16" s="66" t="s">
        <v>28</v>
      </c>
      <c r="D16" s="87" t="s">
        <v>79</v>
      </c>
      <c r="E16" s="67">
        <v>480</v>
      </c>
      <c r="F16" s="65">
        <v>18.399999999999999</v>
      </c>
      <c r="G16" s="68">
        <f t="shared" si="0"/>
        <v>77639.751552795031</v>
      </c>
      <c r="H16" s="68">
        <v>73000</v>
      </c>
      <c r="I16" s="69">
        <v>17.3</v>
      </c>
      <c r="J16" s="70">
        <v>5559.5238095238101</v>
      </c>
      <c r="K16" s="71">
        <v>5346.1932447397576</v>
      </c>
      <c r="M16" s="88">
        <v>3</v>
      </c>
      <c r="N16" s="66">
        <v>400</v>
      </c>
      <c r="O16" s="66">
        <v>18</v>
      </c>
      <c r="P16" s="118">
        <v>15.6</v>
      </c>
      <c r="Q16" s="71">
        <v>6655</v>
      </c>
      <c r="S16" s="65">
        <v>12</v>
      </c>
      <c r="T16" s="66" t="s">
        <v>30</v>
      </c>
      <c r="U16" s="67" t="s">
        <v>31</v>
      </c>
      <c r="V16" s="71">
        <v>7571.8161683277958</v>
      </c>
      <c r="X16" s="78"/>
      <c r="Y16" s="66">
        <v>4</v>
      </c>
      <c r="Z16" s="66" t="s">
        <v>50</v>
      </c>
      <c r="AA16" s="91">
        <v>4006</v>
      </c>
      <c r="AB16" s="71">
        <v>7930.2325581395344</v>
      </c>
      <c r="AD16" s="65">
        <v>12</v>
      </c>
      <c r="AE16" s="66" t="s">
        <v>50</v>
      </c>
      <c r="AF16" s="87">
        <v>3023</v>
      </c>
      <c r="AG16" s="67">
        <v>300</v>
      </c>
      <c r="AH16" s="94">
        <v>15.1</v>
      </c>
      <c r="AJ16" s="78"/>
      <c r="AK16" s="66">
        <v>2</v>
      </c>
      <c r="AL16" s="91">
        <v>3114</v>
      </c>
      <c r="AM16" s="71">
        <v>5998.3942414174962</v>
      </c>
    </row>
    <row r="17" spans="2:45" ht="19.5" thickBot="1" x14ac:dyDescent="0.3">
      <c r="B17" s="65">
        <v>13</v>
      </c>
      <c r="C17" s="66" t="s">
        <v>32</v>
      </c>
      <c r="D17" s="87" t="s">
        <v>33</v>
      </c>
      <c r="E17" s="67">
        <v>400</v>
      </c>
      <c r="F17" s="65">
        <v>21.3</v>
      </c>
      <c r="G17" s="68">
        <f t="shared" si="0"/>
        <v>67069.081153588195</v>
      </c>
      <c r="H17" s="68">
        <v>58000</v>
      </c>
      <c r="I17" s="69">
        <v>17.600000000000001</v>
      </c>
      <c r="J17" s="70">
        <v>5595.2380952380954</v>
      </c>
      <c r="K17" s="71">
        <v>5361.0188261351059</v>
      </c>
      <c r="M17" s="108">
        <v>4</v>
      </c>
      <c r="N17" s="100">
        <v>300</v>
      </c>
      <c r="O17" s="100">
        <v>8</v>
      </c>
      <c r="P17" s="121">
        <v>14.7</v>
      </c>
      <c r="Q17" s="102">
        <v>6361</v>
      </c>
      <c r="S17" s="65">
        <v>13</v>
      </c>
      <c r="T17" s="66" t="s">
        <v>30</v>
      </c>
      <c r="U17" s="91" t="s">
        <v>55</v>
      </c>
      <c r="V17" s="71">
        <v>7506.6234913158669</v>
      </c>
      <c r="X17" s="78"/>
      <c r="Y17" s="66">
        <v>5</v>
      </c>
      <c r="Z17" s="66" t="s">
        <v>37</v>
      </c>
      <c r="AA17" s="91" t="s">
        <v>74</v>
      </c>
      <c r="AB17" s="71">
        <v>7827.4086378737547</v>
      </c>
      <c r="AD17" s="65">
        <v>13</v>
      </c>
      <c r="AE17" s="66" t="s">
        <v>51</v>
      </c>
      <c r="AF17" s="87" t="s">
        <v>80</v>
      </c>
      <c r="AG17" s="67">
        <v>450</v>
      </c>
      <c r="AH17" s="94">
        <v>15.1</v>
      </c>
      <c r="AJ17" s="78"/>
      <c r="AK17" s="66">
        <v>3</v>
      </c>
      <c r="AL17" s="91">
        <v>398</v>
      </c>
      <c r="AM17" s="71">
        <v>5985.7142857142862</v>
      </c>
    </row>
    <row r="18" spans="2:45" x14ac:dyDescent="0.25">
      <c r="B18" s="65">
        <v>14</v>
      </c>
      <c r="C18" s="66" t="s">
        <v>37</v>
      </c>
      <c r="D18" s="87" t="s">
        <v>69</v>
      </c>
      <c r="E18" s="67">
        <v>400</v>
      </c>
      <c r="F18" s="65">
        <v>19.399999999999999</v>
      </c>
      <c r="G18" s="68">
        <f t="shared" si="0"/>
        <v>73637.702503681896</v>
      </c>
      <c r="H18" s="68">
        <v>59000</v>
      </c>
      <c r="I18" s="69">
        <v>15.2</v>
      </c>
      <c r="J18" s="70">
        <v>8142.8571428571431</v>
      </c>
      <c r="K18" s="71">
        <v>8029.2358803986708</v>
      </c>
      <c r="M18" s="1"/>
      <c r="S18" s="65">
        <v>14</v>
      </c>
      <c r="T18" s="66" t="s">
        <v>50</v>
      </c>
      <c r="U18" s="91">
        <v>4000</v>
      </c>
      <c r="V18" s="71">
        <v>7266.9988925802891</v>
      </c>
      <c r="X18" s="78"/>
      <c r="Y18" s="66">
        <v>6</v>
      </c>
      <c r="Z18" s="66" t="s">
        <v>30</v>
      </c>
      <c r="AA18" s="91" t="s">
        <v>44</v>
      </c>
      <c r="AB18" s="71">
        <v>7663.6489479512738</v>
      </c>
      <c r="AD18" s="65">
        <v>14</v>
      </c>
      <c r="AE18" s="66" t="s">
        <v>37</v>
      </c>
      <c r="AF18" s="87" t="s">
        <v>69</v>
      </c>
      <c r="AG18" s="67">
        <v>400</v>
      </c>
      <c r="AH18" s="94">
        <v>15.2</v>
      </c>
      <c r="AJ18" s="78"/>
      <c r="AK18" s="66">
        <v>4</v>
      </c>
      <c r="AL18" s="91" t="s">
        <v>81</v>
      </c>
      <c r="AM18" s="71">
        <v>5925.1384274640086</v>
      </c>
    </row>
    <row r="19" spans="2:45" x14ac:dyDescent="0.25">
      <c r="B19" s="65">
        <v>15</v>
      </c>
      <c r="C19" s="66" t="s">
        <v>37</v>
      </c>
      <c r="D19" s="87" t="s">
        <v>64</v>
      </c>
      <c r="E19" s="67">
        <v>440</v>
      </c>
      <c r="F19" s="65">
        <v>19.399999999999999</v>
      </c>
      <c r="G19" s="68">
        <f t="shared" si="0"/>
        <v>73637.702503681896</v>
      </c>
      <c r="H19" s="68">
        <v>70000</v>
      </c>
      <c r="I19" s="69">
        <v>15.9</v>
      </c>
      <c r="J19" s="70">
        <v>8571.4285714285706</v>
      </c>
      <c r="K19" s="71">
        <v>8382.0598006644504</v>
      </c>
      <c r="S19" s="65">
        <v>15</v>
      </c>
      <c r="T19" s="66" t="s">
        <v>30</v>
      </c>
      <c r="U19" s="67" t="s">
        <v>38</v>
      </c>
      <c r="V19" s="71">
        <v>7128.6821705426355</v>
      </c>
      <c r="X19" s="78"/>
      <c r="Y19" s="66">
        <v>7</v>
      </c>
      <c r="Z19" s="66" t="s">
        <v>30</v>
      </c>
      <c r="AA19" s="91" t="s">
        <v>55</v>
      </c>
      <c r="AB19" s="71">
        <v>7506.6234913158669</v>
      </c>
      <c r="AD19" s="65">
        <v>15</v>
      </c>
      <c r="AE19" s="66" t="s">
        <v>30</v>
      </c>
      <c r="AF19" s="66" t="s">
        <v>38</v>
      </c>
      <c r="AG19" s="67">
        <v>390</v>
      </c>
      <c r="AH19" s="94">
        <v>15.3</v>
      </c>
      <c r="AJ19" s="78"/>
      <c r="AK19" s="66">
        <v>5</v>
      </c>
      <c r="AL19" s="91" t="s">
        <v>80</v>
      </c>
      <c r="AM19" s="71">
        <v>5147.5913621262462</v>
      </c>
    </row>
    <row r="20" spans="2:45" ht="19.5" thickBot="1" x14ac:dyDescent="0.3">
      <c r="B20" s="65">
        <v>16</v>
      </c>
      <c r="C20" s="66" t="s">
        <v>37</v>
      </c>
      <c r="D20" s="87" t="s">
        <v>74</v>
      </c>
      <c r="E20" s="67">
        <v>460</v>
      </c>
      <c r="F20" s="65">
        <v>19.399999999999999</v>
      </c>
      <c r="G20" s="68">
        <f t="shared" si="0"/>
        <v>73637.702503681896</v>
      </c>
      <c r="H20" s="68">
        <v>65000</v>
      </c>
      <c r="I20" s="69">
        <v>16.600000000000001</v>
      </c>
      <c r="J20" s="70">
        <v>8071.4285714285716</v>
      </c>
      <c r="K20" s="71">
        <v>7827.4086378737547</v>
      </c>
      <c r="S20" s="74">
        <v>16</v>
      </c>
      <c r="T20" s="75" t="s">
        <v>28</v>
      </c>
      <c r="U20" s="122" t="s">
        <v>36</v>
      </c>
      <c r="V20" s="77">
        <v>7121.3732004429685</v>
      </c>
      <c r="X20" s="78"/>
      <c r="Y20" s="66">
        <v>8</v>
      </c>
      <c r="Z20" s="66" t="s">
        <v>50</v>
      </c>
      <c r="AA20" s="91">
        <v>4000</v>
      </c>
      <c r="AB20" s="71">
        <v>7266.9988925802891</v>
      </c>
      <c r="AD20" s="65">
        <v>16</v>
      </c>
      <c r="AE20" s="66" t="s">
        <v>50</v>
      </c>
      <c r="AF20" s="87">
        <v>4000</v>
      </c>
      <c r="AG20" s="67">
        <v>400</v>
      </c>
      <c r="AH20" s="94">
        <v>15.6</v>
      </c>
      <c r="AJ20" s="78"/>
      <c r="AK20" s="66">
        <v>6</v>
      </c>
      <c r="AL20" s="91" t="s">
        <v>61</v>
      </c>
      <c r="AM20" s="71">
        <v>5106.9767441860458</v>
      </c>
    </row>
    <row r="21" spans="2:45" ht="19.5" thickBot="1" x14ac:dyDescent="0.3">
      <c r="B21" s="65">
        <v>17</v>
      </c>
      <c r="C21" s="66" t="s">
        <v>50</v>
      </c>
      <c r="D21" s="87">
        <v>4006</v>
      </c>
      <c r="E21" s="67">
        <v>400</v>
      </c>
      <c r="F21" s="65">
        <v>18.399999999999999</v>
      </c>
      <c r="G21" s="68">
        <f t="shared" si="0"/>
        <v>77639.751552795031</v>
      </c>
      <c r="H21" s="68">
        <v>63000</v>
      </c>
      <c r="I21" s="69">
        <v>16</v>
      </c>
      <c r="J21" s="70">
        <v>8119.0476190476193</v>
      </c>
      <c r="K21" s="71">
        <v>7930.2325581395344</v>
      </c>
      <c r="S21" s="38">
        <v>17</v>
      </c>
      <c r="T21" s="39" t="s">
        <v>28</v>
      </c>
      <c r="U21" s="83" t="s">
        <v>42</v>
      </c>
      <c r="V21" s="45">
        <v>6690.8637873754151</v>
      </c>
      <c r="X21" s="78"/>
      <c r="Y21" s="66">
        <v>9</v>
      </c>
      <c r="Z21" s="66" t="s">
        <v>30</v>
      </c>
      <c r="AA21" s="91" t="s">
        <v>43</v>
      </c>
      <c r="AB21" s="71">
        <v>6500</v>
      </c>
      <c r="AD21" s="65">
        <v>17</v>
      </c>
      <c r="AE21" s="66" t="s">
        <v>28</v>
      </c>
      <c r="AF21" s="87" t="s">
        <v>78</v>
      </c>
      <c r="AG21" s="67">
        <v>410</v>
      </c>
      <c r="AH21" s="94">
        <v>15.6</v>
      </c>
      <c r="AJ21" s="123"/>
      <c r="AK21" s="75">
        <v>7</v>
      </c>
      <c r="AL21" s="122" t="s">
        <v>75</v>
      </c>
      <c r="AM21" s="77">
        <v>4405.7862679955697</v>
      </c>
    </row>
    <row r="22" spans="2:45" x14ac:dyDescent="0.25">
      <c r="B22" s="65">
        <v>18</v>
      </c>
      <c r="C22" s="66" t="s">
        <v>50</v>
      </c>
      <c r="D22" s="87">
        <v>4000</v>
      </c>
      <c r="E22" s="67">
        <v>400</v>
      </c>
      <c r="F22" s="65">
        <v>18.399999999999999</v>
      </c>
      <c r="G22" s="68">
        <f t="shared" si="0"/>
        <v>77639.751552795031</v>
      </c>
      <c r="H22" s="68">
        <v>56000</v>
      </c>
      <c r="I22" s="69">
        <v>15.6</v>
      </c>
      <c r="J22" s="70">
        <v>7404.7619047619055</v>
      </c>
      <c r="K22" s="71">
        <v>7266.9988925802891</v>
      </c>
      <c r="S22" s="65">
        <v>18</v>
      </c>
      <c r="T22" s="66" t="s">
        <v>30</v>
      </c>
      <c r="U22" s="91" t="s">
        <v>43</v>
      </c>
      <c r="V22" s="71">
        <v>6500</v>
      </c>
      <c r="X22" s="78"/>
      <c r="Y22" s="66">
        <v>10</v>
      </c>
      <c r="Z22" s="66" t="s">
        <v>26</v>
      </c>
      <c r="AA22" s="91">
        <v>457</v>
      </c>
      <c r="AB22" s="71">
        <v>6472.8682170542625</v>
      </c>
      <c r="AD22" s="65">
        <v>18</v>
      </c>
      <c r="AE22" s="66" t="s">
        <v>37</v>
      </c>
      <c r="AF22" s="87" t="s">
        <v>64</v>
      </c>
      <c r="AG22" s="67">
        <v>440</v>
      </c>
      <c r="AH22" s="94">
        <v>15.9</v>
      </c>
      <c r="AJ22" s="54" t="s">
        <v>37</v>
      </c>
      <c r="AK22" s="39">
        <v>1</v>
      </c>
      <c r="AL22" s="83" t="s">
        <v>64</v>
      </c>
      <c r="AM22" s="45">
        <v>8382.0598006644504</v>
      </c>
    </row>
    <row r="23" spans="2:45" ht="19.5" thickBot="1" x14ac:dyDescent="0.3">
      <c r="B23" s="65">
        <v>19</v>
      </c>
      <c r="C23" s="66" t="s">
        <v>51</v>
      </c>
      <c r="D23" s="87" t="s">
        <v>81</v>
      </c>
      <c r="E23" s="67">
        <v>400</v>
      </c>
      <c r="F23" s="65">
        <v>20.399999999999999</v>
      </c>
      <c r="G23" s="68">
        <f t="shared" si="0"/>
        <v>70028.011204481794</v>
      </c>
      <c r="H23" s="68">
        <v>55000</v>
      </c>
      <c r="I23" s="69">
        <v>16.399999999999999</v>
      </c>
      <c r="J23" s="70">
        <v>6095.2380952380954</v>
      </c>
      <c r="K23" s="71">
        <v>5925.1384274640086</v>
      </c>
      <c r="S23" s="65">
        <v>19</v>
      </c>
      <c r="T23" s="66" t="s">
        <v>26</v>
      </c>
      <c r="U23" s="91">
        <v>457</v>
      </c>
      <c r="V23" s="71">
        <v>6472.8682170542625</v>
      </c>
      <c r="X23" s="78"/>
      <c r="Y23" s="66">
        <v>11</v>
      </c>
      <c r="Z23" s="66" t="s">
        <v>26</v>
      </c>
      <c r="AA23" s="91">
        <v>4567</v>
      </c>
      <c r="AB23" s="71">
        <v>6470.7087486157252</v>
      </c>
      <c r="AD23" s="74">
        <v>19</v>
      </c>
      <c r="AE23" s="75" t="s">
        <v>26</v>
      </c>
      <c r="AF23" s="124">
        <v>388</v>
      </c>
      <c r="AG23" s="122">
        <v>300</v>
      </c>
      <c r="AH23" s="125">
        <v>15.9</v>
      </c>
      <c r="AJ23" s="78"/>
      <c r="AK23" s="66">
        <v>2</v>
      </c>
      <c r="AL23" s="91" t="s">
        <v>69</v>
      </c>
      <c r="AM23" s="71">
        <v>8029.2358803986708</v>
      </c>
    </row>
    <row r="24" spans="2:45" ht="19.5" thickBot="1" x14ac:dyDescent="0.3">
      <c r="B24" s="65">
        <v>20</v>
      </c>
      <c r="C24" s="66" t="s">
        <v>51</v>
      </c>
      <c r="D24" s="87" t="s">
        <v>61</v>
      </c>
      <c r="E24" s="67">
        <v>450</v>
      </c>
      <c r="F24" s="65">
        <v>19.399999999999999</v>
      </c>
      <c r="G24" s="68">
        <f t="shared" si="0"/>
        <v>73637.702503681896</v>
      </c>
      <c r="H24" s="68">
        <v>62000</v>
      </c>
      <c r="I24" s="69">
        <v>14.6</v>
      </c>
      <c r="J24" s="70">
        <v>5142.8571428571422</v>
      </c>
      <c r="K24" s="71">
        <v>5106.9767441860458</v>
      </c>
      <c r="S24" s="103">
        <v>20</v>
      </c>
      <c r="T24" s="100" t="s">
        <v>26</v>
      </c>
      <c r="U24" s="101">
        <v>4567</v>
      </c>
      <c r="V24" s="102">
        <v>6470.7087486157252</v>
      </c>
      <c r="X24" s="78"/>
      <c r="Y24" s="66">
        <v>12</v>
      </c>
      <c r="Z24" s="66" t="s">
        <v>51</v>
      </c>
      <c r="AA24" s="91" t="s">
        <v>81</v>
      </c>
      <c r="AB24" s="71">
        <v>5925.1384274640086</v>
      </c>
      <c r="AD24" s="38">
        <v>20</v>
      </c>
      <c r="AE24" s="39" t="s">
        <v>50</v>
      </c>
      <c r="AF24" s="40">
        <v>4006</v>
      </c>
      <c r="AG24" s="41">
        <v>400</v>
      </c>
      <c r="AH24" s="90">
        <v>16</v>
      </c>
      <c r="AJ24" s="99"/>
      <c r="AK24" s="100">
        <v>3</v>
      </c>
      <c r="AL24" s="101" t="s">
        <v>74</v>
      </c>
      <c r="AM24" s="102">
        <v>7827.4086378737547</v>
      </c>
    </row>
    <row r="25" spans="2:45" x14ac:dyDescent="0.25">
      <c r="B25" s="65">
        <v>21</v>
      </c>
      <c r="C25" s="66" t="s">
        <v>51</v>
      </c>
      <c r="D25" s="87" t="s">
        <v>80</v>
      </c>
      <c r="E25" s="67">
        <v>450</v>
      </c>
      <c r="F25" s="65">
        <v>19.399999999999999</v>
      </c>
      <c r="G25" s="68">
        <f t="shared" si="0"/>
        <v>73637.702503681896</v>
      </c>
      <c r="H25" s="68">
        <v>58000</v>
      </c>
      <c r="I25" s="69">
        <v>15.1</v>
      </c>
      <c r="J25" s="70">
        <v>5214.2857142857147</v>
      </c>
      <c r="K25" s="71">
        <v>5147.5913621262462</v>
      </c>
      <c r="S25" s="50">
        <v>21</v>
      </c>
      <c r="T25" s="51" t="s">
        <v>51</v>
      </c>
      <c r="U25" s="52">
        <v>3114</v>
      </c>
      <c r="V25" s="53">
        <v>5998.3942414174962</v>
      </c>
      <c r="X25" s="78"/>
      <c r="Y25" s="66">
        <v>13</v>
      </c>
      <c r="Z25" s="66" t="s">
        <v>28</v>
      </c>
      <c r="AA25" s="91" t="s">
        <v>78</v>
      </c>
      <c r="AB25" s="71">
        <v>5467.7740863787376</v>
      </c>
      <c r="AD25" s="65">
        <v>21</v>
      </c>
      <c r="AE25" s="66" t="s">
        <v>28</v>
      </c>
      <c r="AF25" s="87" t="s">
        <v>29</v>
      </c>
      <c r="AG25" s="67">
        <v>500</v>
      </c>
      <c r="AH25" s="94">
        <v>16.100000000000001</v>
      </c>
      <c r="AJ25" s="115" t="s">
        <v>28</v>
      </c>
      <c r="AK25" s="51">
        <v>1</v>
      </c>
      <c r="AL25" s="52" t="s">
        <v>29</v>
      </c>
      <c r="AM25" s="53">
        <v>9523.5326688815057</v>
      </c>
    </row>
    <row r="26" spans="2:45" x14ac:dyDescent="0.25">
      <c r="B26" s="65">
        <v>22</v>
      </c>
      <c r="C26" s="66" t="s">
        <v>51</v>
      </c>
      <c r="D26" s="66" t="s">
        <v>75</v>
      </c>
      <c r="E26" s="67">
        <v>490</v>
      </c>
      <c r="F26" s="65">
        <v>19.399999999999999</v>
      </c>
      <c r="G26" s="68">
        <f t="shared" si="0"/>
        <v>73637.702503681896</v>
      </c>
      <c r="H26" s="68">
        <v>62000</v>
      </c>
      <c r="I26" s="69">
        <v>14.9</v>
      </c>
      <c r="J26" s="70">
        <v>4452.3809523809523</v>
      </c>
      <c r="K26" s="71">
        <v>4405.7862679955697</v>
      </c>
      <c r="S26" s="65">
        <v>22</v>
      </c>
      <c r="T26" s="66" t="s">
        <v>51</v>
      </c>
      <c r="U26" s="91">
        <v>398</v>
      </c>
      <c r="V26" s="71">
        <v>5985.7142857142862</v>
      </c>
      <c r="X26" s="78"/>
      <c r="Y26" s="66">
        <v>14</v>
      </c>
      <c r="Z26" s="66" t="s">
        <v>32</v>
      </c>
      <c r="AA26" s="91" t="s">
        <v>33</v>
      </c>
      <c r="AB26" s="71">
        <v>5361.0188261351059</v>
      </c>
      <c r="AD26" s="65">
        <v>22</v>
      </c>
      <c r="AE26" s="66" t="s">
        <v>51</v>
      </c>
      <c r="AF26" s="87">
        <v>398</v>
      </c>
      <c r="AG26" s="67">
        <v>390</v>
      </c>
      <c r="AH26" s="94">
        <v>16.2</v>
      </c>
      <c r="AJ26" s="78"/>
      <c r="AK26" s="66">
        <v>2</v>
      </c>
      <c r="AL26" s="67" t="s">
        <v>36</v>
      </c>
      <c r="AM26" s="71">
        <v>7121.3732004429685</v>
      </c>
    </row>
    <row r="27" spans="2:45" x14ac:dyDescent="0.25">
      <c r="B27" s="65">
        <v>23</v>
      </c>
      <c r="C27" s="66" t="s">
        <v>30</v>
      </c>
      <c r="D27" s="87" t="s">
        <v>44</v>
      </c>
      <c r="E27" s="67">
        <v>430</v>
      </c>
      <c r="F27" s="65">
        <v>18.399999999999999</v>
      </c>
      <c r="G27" s="68">
        <f t="shared" si="0"/>
        <v>77639.751552795031</v>
      </c>
      <c r="H27" s="68">
        <v>63000</v>
      </c>
      <c r="I27" s="69">
        <v>14.3</v>
      </c>
      <c r="J27" s="70">
        <v>7690.4761904761908</v>
      </c>
      <c r="K27" s="71">
        <v>7663.6489479512738</v>
      </c>
      <c r="S27" s="65">
        <v>23</v>
      </c>
      <c r="T27" s="66" t="s">
        <v>51</v>
      </c>
      <c r="U27" s="91" t="s">
        <v>81</v>
      </c>
      <c r="V27" s="71">
        <v>5925.1384274640086</v>
      </c>
      <c r="X27" s="78"/>
      <c r="Y27" s="66">
        <v>15</v>
      </c>
      <c r="Z27" s="66" t="s">
        <v>28</v>
      </c>
      <c r="AA27" s="91" t="s">
        <v>79</v>
      </c>
      <c r="AB27" s="71">
        <v>5346.1932447397576</v>
      </c>
      <c r="AD27" s="65">
        <v>23</v>
      </c>
      <c r="AE27" s="66" t="s">
        <v>51</v>
      </c>
      <c r="AF27" s="87" t="s">
        <v>81</v>
      </c>
      <c r="AG27" s="67">
        <v>400</v>
      </c>
      <c r="AH27" s="94">
        <v>16.399999999999999</v>
      </c>
      <c r="AJ27" s="78"/>
      <c r="AK27" s="66">
        <v>3</v>
      </c>
      <c r="AL27" s="91" t="s">
        <v>42</v>
      </c>
      <c r="AM27" s="71">
        <v>6690.8637873754151</v>
      </c>
      <c r="AO27" s="46"/>
      <c r="AS27" s="46"/>
    </row>
    <row r="28" spans="2:45" x14ac:dyDescent="0.25">
      <c r="B28" s="65">
        <v>24</v>
      </c>
      <c r="C28" s="66" t="s">
        <v>30</v>
      </c>
      <c r="D28" s="87" t="s">
        <v>43</v>
      </c>
      <c r="E28" s="67">
        <v>450</v>
      </c>
      <c r="F28" s="65">
        <v>19.399999999999999</v>
      </c>
      <c r="G28" s="68">
        <f t="shared" si="0"/>
        <v>73637.702503681896</v>
      </c>
      <c r="H28" s="68">
        <v>57000</v>
      </c>
      <c r="I28" s="69">
        <v>14</v>
      </c>
      <c r="J28" s="70">
        <v>6500</v>
      </c>
      <c r="K28" s="71">
        <v>6500</v>
      </c>
      <c r="S28" s="65">
        <v>24</v>
      </c>
      <c r="T28" s="66" t="s">
        <v>50</v>
      </c>
      <c r="U28" s="91">
        <v>3023</v>
      </c>
      <c r="V28" s="71">
        <v>5688.2059800664447</v>
      </c>
      <c r="X28" s="78"/>
      <c r="Y28" s="66">
        <v>16</v>
      </c>
      <c r="Z28" s="66" t="s">
        <v>51</v>
      </c>
      <c r="AA28" s="91" t="s">
        <v>80</v>
      </c>
      <c r="AB28" s="71">
        <v>5147.5913621262462</v>
      </c>
      <c r="AD28" s="65">
        <v>24</v>
      </c>
      <c r="AE28" s="66" t="s">
        <v>26</v>
      </c>
      <c r="AF28" s="87">
        <v>5601</v>
      </c>
      <c r="AG28" s="67">
        <v>500</v>
      </c>
      <c r="AH28" s="94">
        <v>16.5</v>
      </c>
      <c r="AJ28" s="78"/>
      <c r="AK28" s="66">
        <v>4</v>
      </c>
      <c r="AL28" s="91" t="s">
        <v>78</v>
      </c>
      <c r="AM28" s="71">
        <v>5467.7740863787376</v>
      </c>
      <c r="AO28" s="46"/>
      <c r="AS28" s="46"/>
    </row>
    <row r="29" spans="2:45" ht="19.5" thickBot="1" x14ac:dyDescent="0.3">
      <c r="B29" s="65">
        <v>25</v>
      </c>
      <c r="C29" s="66" t="s">
        <v>30</v>
      </c>
      <c r="D29" s="87" t="s">
        <v>55</v>
      </c>
      <c r="E29" s="67">
        <v>460</v>
      </c>
      <c r="F29" s="65">
        <v>19.399999999999999</v>
      </c>
      <c r="G29" s="68">
        <f t="shared" si="0"/>
        <v>73637.702503681896</v>
      </c>
      <c r="H29" s="68">
        <v>62000</v>
      </c>
      <c r="I29" s="69">
        <v>15</v>
      </c>
      <c r="J29" s="70">
        <v>7594.9367088607596</v>
      </c>
      <c r="K29" s="71">
        <v>7506.6234913158669</v>
      </c>
      <c r="S29" s="65">
        <v>25</v>
      </c>
      <c r="T29" s="66" t="s">
        <v>28</v>
      </c>
      <c r="U29" s="91" t="s">
        <v>78</v>
      </c>
      <c r="V29" s="71">
        <v>5467.7740863787376</v>
      </c>
      <c r="X29" s="78"/>
      <c r="Y29" s="66">
        <v>17</v>
      </c>
      <c r="Z29" s="66" t="s">
        <v>51</v>
      </c>
      <c r="AA29" s="91" t="s">
        <v>61</v>
      </c>
      <c r="AB29" s="71">
        <v>5106.9767441860458</v>
      </c>
      <c r="AD29" s="65">
        <v>25</v>
      </c>
      <c r="AE29" s="66" t="s">
        <v>26</v>
      </c>
      <c r="AF29" s="87">
        <v>457</v>
      </c>
      <c r="AG29" s="67">
        <v>400</v>
      </c>
      <c r="AH29" s="94">
        <v>16.5</v>
      </c>
      <c r="AJ29" s="123"/>
      <c r="AK29" s="75">
        <v>5</v>
      </c>
      <c r="AL29" s="76" t="s">
        <v>79</v>
      </c>
      <c r="AM29" s="77">
        <v>5346.1932447397576</v>
      </c>
      <c r="AO29" s="46"/>
      <c r="AS29" s="46"/>
    </row>
    <row r="30" spans="2:45" ht="19.5" thickBot="1" x14ac:dyDescent="0.3">
      <c r="B30" s="74">
        <v>26</v>
      </c>
      <c r="C30" s="75" t="s">
        <v>30</v>
      </c>
      <c r="D30" s="124" t="s">
        <v>39</v>
      </c>
      <c r="E30" s="122">
        <v>490</v>
      </c>
      <c r="F30" s="74">
        <v>19.399999999999999</v>
      </c>
      <c r="G30" s="126">
        <f t="shared" si="0"/>
        <v>73637.702503681896</v>
      </c>
      <c r="H30" s="126">
        <v>64000</v>
      </c>
      <c r="I30" s="127">
        <v>14.7</v>
      </c>
      <c r="J30" s="128">
        <v>9047.6190476190477</v>
      </c>
      <c r="K30" s="77">
        <v>8973.975636766334</v>
      </c>
      <c r="S30" s="65">
        <v>26</v>
      </c>
      <c r="T30" s="66" t="s">
        <v>32</v>
      </c>
      <c r="U30" s="91" t="s">
        <v>33</v>
      </c>
      <c r="V30" s="71">
        <v>5361.0188261351059</v>
      </c>
      <c r="X30" s="123"/>
      <c r="Y30" s="75">
        <v>18</v>
      </c>
      <c r="Z30" s="75" t="s">
        <v>51</v>
      </c>
      <c r="AA30" s="122" t="s">
        <v>75</v>
      </c>
      <c r="AB30" s="77">
        <v>4405.7862679955697</v>
      </c>
      <c r="AD30" s="65">
        <v>26</v>
      </c>
      <c r="AE30" s="66" t="s">
        <v>37</v>
      </c>
      <c r="AF30" s="87" t="s">
        <v>74</v>
      </c>
      <c r="AG30" s="67">
        <v>460</v>
      </c>
      <c r="AH30" s="94">
        <v>16.600000000000001</v>
      </c>
      <c r="AJ30" s="54" t="s">
        <v>26</v>
      </c>
      <c r="AK30" s="39">
        <v>1</v>
      </c>
      <c r="AL30" s="83">
        <v>5601</v>
      </c>
      <c r="AM30" s="45">
        <v>9246.9545957918035</v>
      </c>
      <c r="AO30" s="46"/>
      <c r="AS30" s="46"/>
    </row>
    <row r="31" spans="2:45" ht="19.5" thickBot="1" x14ac:dyDescent="0.3">
      <c r="B31" s="38">
        <v>27</v>
      </c>
      <c r="C31" s="39" t="s">
        <v>26</v>
      </c>
      <c r="D31" s="39">
        <v>5550</v>
      </c>
      <c r="E31" s="41">
        <v>500</v>
      </c>
      <c r="F31" s="38">
        <v>21.3</v>
      </c>
      <c r="G31" s="42">
        <f t="shared" si="0"/>
        <v>67069.081153588195</v>
      </c>
      <c r="H31" s="42">
        <v>62000</v>
      </c>
      <c r="I31" s="43">
        <v>16.899999999999999</v>
      </c>
      <c r="J31" s="44">
        <v>8809.5238095238092</v>
      </c>
      <c r="K31" s="45">
        <v>8512.4584717607959</v>
      </c>
      <c r="S31" s="65">
        <v>27</v>
      </c>
      <c r="T31" s="66" t="s">
        <v>28</v>
      </c>
      <c r="U31" s="91" t="s">
        <v>79</v>
      </c>
      <c r="V31" s="71">
        <v>5346.1932447397576</v>
      </c>
      <c r="X31" s="54">
        <v>500</v>
      </c>
      <c r="Y31" s="39">
        <v>1</v>
      </c>
      <c r="Z31" s="39" t="s">
        <v>28</v>
      </c>
      <c r="AA31" s="83" t="s">
        <v>29</v>
      </c>
      <c r="AB31" s="45">
        <v>9523.5326688815057</v>
      </c>
      <c r="AD31" s="103">
        <v>27</v>
      </c>
      <c r="AE31" s="100" t="s">
        <v>26</v>
      </c>
      <c r="AF31" s="100">
        <v>5550</v>
      </c>
      <c r="AG31" s="104">
        <v>500</v>
      </c>
      <c r="AH31" s="117">
        <v>16.899999999999999</v>
      </c>
      <c r="AJ31" s="78"/>
      <c r="AK31" s="66">
        <v>2</v>
      </c>
      <c r="AL31" s="91">
        <v>606</v>
      </c>
      <c r="AM31" s="71">
        <v>8560.4651162790688</v>
      </c>
    </row>
    <row r="32" spans="2:45" x14ac:dyDescent="0.25">
      <c r="B32" s="65">
        <v>28</v>
      </c>
      <c r="C32" s="66" t="s">
        <v>26</v>
      </c>
      <c r="D32" s="87">
        <v>5601</v>
      </c>
      <c r="E32" s="67">
        <v>500</v>
      </c>
      <c r="F32" s="65">
        <v>21.3</v>
      </c>
      <c r="G32" s="68">
        <f t="shared" si="0"/>
        <v>67069.081153588195</v>
      </c>
      <c r="H32" s="68">
        <v>58000</v>
      </c>
      <c r="I32" s="69">
        <v>16.5</v>
      </c>
      <c r="J32" s="70">
        <v>9523.8095238095229</v>
      </c>
      <c r="K32" s="71">
        <v>9246.9545957918035</v>
      </c>
      <c r="S32" s="65">
        <v>28</v>
      </c>
      <c r="T32" s="66" t="s">
        <v>51</v>
      </c>
      <c r="U32" s="91" t="s">
        <v>80</v>
      </c>
      <c r="V32" s="71">
        <v>5147.5913621262462</v>
      </c>
      <c r="X32" s="78"/>
      <c r="Y32" s="66">
        <v>2</v>
      </c>
      <c r="Z32" s="66" t="s">
        <v>26</v>
      </c>
      <c r="AA32" s="91">
        <v>5601</v>
      </c>
      <c r="AB32" s="71">
        <v>9246.9545957918035</v>
      </c>
      <c r="AD32" s="50">
        <v>28</v>
      </c>
      <c r="AE32" s="51" t="s">
        <v>28</v>
      </c>
      <c r="AF32" s="110" t="s">
        <v>79</v>
      </c>
      <c r="AG32" s="111">
        <v>480</v>
      </c>
      <c r="AH32" s="119">
        <v>17.3</v>
      </c>
      <c r="AJ32" s="78"/>
      <c r="AK32" s="66">
        <v>3</v>
      </c>
      <c r="AL32" s="67">
        <v>5550</v>
      </c>
      <c r="AM32" s="71">
        <v>8512.4584717607959</v>
      </c>
    </row>
    <row r="33" spans="2:39" s="46" customFormat="1" ht="19.5" thickBot="1" x14ac:dyDescent="0.3">
      <c r="B33" s="65">
        <v>29</v>
      </c>
      <c r="C33" s="66" t="s">
        <v>28</v>
      </c>
      <c r="D33" s="87" t="s">
        <v>29</v>
      </c>
      <c r="E33" s="67">
        <v>500</v>
      </c>
      <c r="F33" s="65">
        <v>19.399999999999999</v>
      </c>
      <c r="G33" s="68">
        <f t="shared" si="0"/>
        <v>73637.702503681896</v>
      </c>
      <c r="H33" s="68">
        <v>65000</v>
      </c>
      <c r="I33" s="69">
        <v>16.100000000000001</v>
      </c>
      <c r="J33" s="70">
        <v>9761.9047619047615</v>
      </c>
      <c r="K33" s="71">
        <v>9523.5326688815057</v>
      </c>
      <c r="S33" s="74">
        <v>29</v>
      </c>
      <c r="T33" s="75" t="s">
        <v>51</v>
      </c>
      <c r="U33" s="76" t="s">
        <v>61</v>
      </c>
      <c r="V33" s="77">
        <v>5106.9767441860458</v>
      </c>
      <c r="X33" s="78"/>
      <c r="Y33" s="66">
        <v>3</v>
      </c>
      <c r="Z33" s="66" t="s">
        <v>51</v>
      </c>
      <c r="AA33" s="91">
        <v>5518</v>
      </c>
      <c r="AB33" s="71">
        <v>8658.3610188261355</v>
      </c>
      <c r="AD33" s="65">
        <v>29</v>
      </c>
      <c r="AE33" s="66" t="s">
        <v>32</v>
      </c>
      <c r="AF33" s="87" t="s">
        <v>33</v>
      </c>
      <c r="AG33" s="67">
        <v>400</v>
      </c>
      <c r="AH33" s="94">
        <v>17.600000000000001</v>
      </c>
      <c r="AJ33" s="78"/>
      <c r="AK33" s="66">
        <v>4</v>
      </c>
      <c r="AL33" s="91">
        <v>457</v>
      </c>
      <c r="AM33" s="71">
        <v>6472.8682170542625</v>
      </c>
    </row>
    <row r="34" spans="2:39" s="46" customFormat="1" ht="19.5" thickBot="1" x14ac:dyDescent="0.3">
      <c r="B34" s="103">
        <v>30</v>
      </c>
      <c r="C34" s="100" t="s">
        <v>51</v>
      </c>
      <c r="D34" s="129">
        <v>5518</v>
      </c>
      <c r="E34" s="104">
        <v>550</v>
      </c>
      <c r="F34" s="103">
        <v>20.399999999999999</v>
      </c>
      <c r="G34" s="105">
        <f t="shared" si="0"/>
        <v>70028.011204481794</v>
      </c>
      <c r="H34" s="105">
        <v>62000</v>
      </c>
      <c r="I34" s="106">
        <v>17.7</v>
      </c>
      <c r="J34" s="107">
        <v>9047.6190476190477</v>
      </c>
      <c r="K34" s="102">
        <v>8658.3610188261355</v>
      </c>
      <c r="S34" s="38">
        <v>30</v>
      </c>
      <c r="T34" s="39" t="s">
        <v>26</v>
      </c>
      <c r="U34" s="83">
        <v>388</v>
      </c>
      <c r="V34" s="45">
        <v>4703.2668881506097</v>
      </c>
      <c r="X34" s="99"/>
      <c r="Y34" s="100">
        <v>4</v>
      </c>
      <c r="Z34" s="100" t="s">
        <v>26</v>
      </c>
      <c r="AA34" s="104">
        <v>5550</v>
      </c>
      <c r="AB34" s="102">
        <v>8512.4584717607959</v>
      </c>
      <c r="AD34" s="74">
        <v>30</v>
      </c>
      <c r="AE34" s="75" t="s">
        <v>51</v>
      </c>
      <c r="AF34" s="124">
        <v>5518</v>
      </c>
      <c r="AG34" s="122">
        <v>550</v>
      </c>
      <c r="AH34" s="125">
        <v>17.7</v>
      </c>
      <c r="AJ34" s="78"/>
      <c r="AK34" s="66">
        <v>5</v>
      </c>
      <c r="AL34" s="91">
        <v>4567</v>
      </c>
      <c r="AM34" s="71">
        <v>6470.7087486157252</v>
      </c>
    </row>
    <row r="35" spans="2:39" s="46" customFormat="1" ht="19.5" thickBot="1" x14ac:dyDescent="0.3">
      <c r="B35" s="130">
        <v>31</v>
      </c>
      <c r="C35" s="131" t="s">
        <v>26</v>
      </c>
      <c r="D35" s="132">
        <v>606</v>
      </c>
      <c r="E35" s="133">
        <v>600</v>
      </c>
      <c r="F35" s="79">
        <v>21.3</v>
      </c>
      <c r="G35" s="134">
        <f t="shared" si="0"/>
        <v>67069.081153588195</v>
      </c>
      <c r="H35" s="134">
        <v>55000</v>
      </c>
      <c r="I35" s="135">
        <v>18.2</v>
      </c>
      <c r="J35" s="136">
        <v>9000</v>
      </c>
      <c r="K35" s="137">
        <v>8560.4651162790688</v>
      </c>
      <c r="S35" s="103">
        <v>31</v>
      </c>
      <c r="T35" s="100" t="s">
        <v>51</v>
      </c>
      <c r="U35" s="104" t="s">
        <v>75</v>
      </c>
      <c r="V35" s="102">
        <v>4405.7862679955697</v>
      </c>
      <c r="X35" s="130">
        <v>600</v>
      </c>
      <c r="Y35" s="131">
        <v>1</v>
      </c>
      <c r="Z35" s="131" t="s">
        <v>26</v>
      </c>
      <c r="AA35" s="138">
        <v>606</v>
      </c>
      <c r="AB35" s="137">
        <v>8560</v>
      </c>
      <c r="AD35" s="55">
        <v>31</v>
      </c>
      <c r="AE35" s="56" t="s">
        <v>26</v>
      </c>
      <c r="AF35" s="139">
        <v>606</v>
      </c>
      <c r="AG35" s="57">
        <v>600</v>
      </c>
      <c r="AH35" s="58">
        <v>18.2</v>
      </c>
      <c r="AJ35" s="99"/>
      <c r="AK35" s="100">
        <v>6</v>
      </c>
      <c r="AL35" s="101">
        <v>388</v>
      </c>
      <c r="AM35" s="102">
        <v>4703.2668881506097</v>
      </c>
    </row>
    <row r="36" spans="2:39" s="46" customFormat="1" ht="19.5" thickBot="1" x14ac:dyDescent="0.3">
      <c r="B36" s="140" t="s">
        <v>82</v>
      </c>
      <c r="C36" s="141"/>
      <c r="D36" s="141"/>
      <c r="E36" s="141"/>
      <c r="F36" s="142">
        <f t="shared" ref="F36:K36" si="1">AVERAGE(F5:F35)</f>
        <v>19.387096774193537</v>
      </c>
      <c r="G36" s="143">
        <f t="shared" si="1"/>
        <v>73873.552116332954</v>
      </c>
      <c r="H36" s="143">
        <f t="shared" si="1"/>
        <v>63612.903225806454</v>
      </c>
      <c r="I36" s="144">
        <f t="shared" si="1"/>
        <v>15.577419354838709</v>
      </c>
      <c r="J36" s="145">
        <f t="shared" si="1"/>
        <v>7075.6431196406702</v>
      </c>
      <c r="K36" s="146">
        <f t="shared" si="1"/>
        <v>6941.1073665794383</v>
      </c>
      <c r="V36" s="137">
        <f>AVERAGE(V5:V35)</f>
        <v>6941.1073665794393</v>
      </c>
      <c r="AB36" s="137">
        <f>AVERAGE(AB5:AB35)</f>
        <v>6941.0923628285009</v>
      </c>
      <c r="AH36" s="147">
        <f>AVERAGE(AH5:AH35)</f>
        <v>15.577419354838707</v>
      </c>
      <c r="AM36" s="137">
        <f>AVERAGE(AM5:AM35)</f>
        <v>6941.1067592847585</v>
      </c>
    </row>
  </sheetData>
  <mergeCells count="25">
    <mergeCell ref="AJ30:AJ35"/>
    <mergeCell ref="X31:X34"/>
    <mergeCell ref="B36:E36"/>
    <mergeCell ref="AP9:AP10"/>
    <mergeCell ref="AQ9:AQ10"/>
    <mergeCell ref="AP11:AP13"/>
    <mergeCell ref="AQ11:AQ13"/>
    <mergeCell ref="AJ12:AJ14"/>
    <mergeCell ref="M13:Q13"/>
    <mergeCell ref="X13:X30"/>
    <mergeCell ref="AJ15:AJ21"/>
    <mergeCell ref="AJ22:AJ24"/>
    <mergeCell ref="AJ25:AJ29"/>
    <mergeCell ref="AJ2:AM2"/>
    <mergeCell ref="M5:Q5"/>
    <mergeCell ref="X5:X12"/>
    <mergeCell ref="AJ6:AJ11"/>
    <mergeCell ref="AO7:AO8"/>
    <mergeCell ref="AO9:AO13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2023-12-07T13:06:46Z</dcterms:modified>
</cp:coreProperties>
</file>