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6" i="1" l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L16" i="1" s="1"/>
  <c r="M6" i="1" l="1"/>
  <c r="M16" i="1" s="1"/>
</calcChain>
</file>

<file path=xl/sharedStrings.xml><?xml version="1.0" encoding="utf-8"?>
<sst xmlns="http://schemas.openxmlformats.org/spreadsheetml/2006/main" count="65" uniqueCount="53">
  <si>
    <t>MO suncokret</t>
  </si>
  <si>
    <t>Kladari, Srbac - Bojan Mitrović</t>
  </si>
  <si>
    <t>sjetva: 10.05.</t>
  </si>
  <si>
    <t>r.br.</t>
  </si>
  <si>
    <t>distributer</t>
  </si>
  <si>
    <t>sjemenska kuća</t>
  </si>
  <si>
    <t>hibrid</t>
  </si>
  <si>
    <t>uljni tip</t>
  </si>
  <si>
    <t>zaštita</t>
  </si>
  <si>
    <t>sklop 27.06.</t>
  </si>
  <si>
    <t>žetva/vaganje</t>
  </si>
  <si>
    <t>prinos</t>
  </si>
  <si>
    <r>
      <t>P m</t>
    </r>
    <r>
      <rPr>
        <b/>
        <sz val="12"/>
        <rFont val="Calibri"/>
        <family val="2"/>
      </rPr>
      <t>²</t>
    </r>
  </si>
  <si>
    <t>vlaga %</t>
  </si>
  <si>
    <t>kg</t>
  </si>
  <si>
    <t xml:space="preserve">sirovo </t>
  </si>
  <si>
    <t>Golić Trade</t>
  </si>
  <si>
    <t>NS</t>
  </si>
  <si>
    <t>Sanol</t>
  </si>
  <si>
    <t>HO</t>
  </si>
  <si>
    <t>klasično</t>
  </si>
  <si>
    <t>Oliva</t>
  </si>
  <si>
    <t>Megamarket</t>
  </si>
  <si>
    <t>KWS</t>
  </si>
  <si>
    <t>Delicio</t>
  </si>
  <si>
    <t>Clearfield +</t>
  </si>
  <si>
    <t>Achilles</t>
  </si>
  <si>
    <t>Linolni</t>
  </si>
  <si>
    <t>Arnetes</t>
  </si>
  <si>
    <t>Suvex</t>
  </si>
  <si>
    <t>OS</t>
  </si>
  <si>
    <t>Suntec</t>
  </si>
  <si>
    <t>Surimi</t>
  </si>
  <si>
    <t>Alexa</t>
  </si>
  <si>
    <t>Expres</t>
  </si>
  <si>
    <t>Agrimatco</t>
  </si>
  <si>
    <t>Lidea</t>
  </si>
  <si>
    <t>Aromatic</t>
  </si>
  <si>
    <t>prosjek</t>
  </si>
  <si>
    <t>predusjev</t>
  </si>
  <si>
    <t>soja</t>
  </si>
  <si>
    <t>sjetva</t>
  </si>
  <si>
    <t>10.05.</t>
  </si>
  <si>
    <t>đubrenje</t>
  </si>
  <si>
    <t>osnovno ( u sijačicu)</t>
  </si>
  <si>
    <t>NPK (15-15-15)</t>
  </si>
  <si>
    <t>200 kg/ha</t>
  </si>
  <si>
    <t>11.05.</t>
  </si>
  <si>
    <t>osnovno - prije nicanja</t>
  </si>
  <si>
    <t>Primextra Gold</t>
  </si>
  <si>
    <t>3,5 l/ha</t>
  </si>
  <si>
    <t>žetva</t>
  </si>
  <si>
    <t>18.09.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</si>
</sst>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" fontId="4" fillId="0" borderId="29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4" fillId="0" borderId="25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65" fontId="3" fillId="0" borderId="40" xfId="0" applyNumberFormat="1" applyFont="1" applyFill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right" vertical="center"/>
    </xf>
    <xf numFmtId="0" fontId="6" fillId="0" borderId="4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zoomScale="115" zoomScaleNormal="115" workbookViewId="0">
      <selection activeCell="P25" sqref="P25"/>
    </sheetView>
  </sheetViews>
  <sheetFormatPr defaultColWidth="9.7109375" defaultRowHeight="11.25" x14ac:dyDescent="0.25"/>
  <cols>
    <col min="1" max="1" width="1.5703125" style="1" customWidth="1"/>
    <col min="2" max="2" width="3.5703125" style="1" customWidth="1"/>
    <col min="3" max="3" width="13" style="1" bestFit="1" customWidth="1"/>
    <col min="4" max="4" width="16.28515625" style="2" bestFit="1" customWidth="1"/>
    <col min="5" max="5" width="15" style="1" customWidth="1"/>
    <col min="6" max="6" width="7.5703125" style="1" customWidth="1"/>
    <col min="7" max="7" width="11.7109375" style="2" bestFit="1" customWidth="1"/>
    <col min="8" max="8" width="8" style="2" customWidth="1"/>
    <col min="9" max="9" width="7.7109375" style="3" customWidth="1"/>
    <col min="10" max="11" width="7.7109375" style="1" customWidth="1"/>
    <col min="12" max="13" width="10.42578125" style="1" customWidth="1"/>
    <col min="14" max="16384" width="9.7109375" style="1"/>
  </cols>
  <sheetData>
    <row r="1" spans="2:13" ht="12" thickBot="1" x14ac:dyDescent="0.3"/>
    <row r="2" spans="2:13" s="7" customFormat="1" ht="16.5" thickBot="1" x14ac:dyDescent="0.3">
      <c r="B2" s="4" t="s">
        <v>0</v>
      </c>
      <c r="C2" s="5"/>
      <c r="D2" s="5"/>
      <c r="E2" s="4" t="s">
        <v>1</v>
      </c>
      <c r="F2" s="5"/>
      <c r="G2" s="5"/>
      <c r="H2" s="5"/>
      <c r="I2" s="5"/>
      <c r="J2" s="5"/>
      <c r="K2" s="6"/>
      <c r="L2" s="5" t="s">
        <v>2</v>
      </c>
      <c r="M2" s="6"/>
    </row>
    <row r="3" spans="2:13" s="9" customFormat="1" ht="12" thickBot="1" x14ac:dyDescent="0.3">
      <c r="B3" s="8"/>
      <c r="C3" s="8"/>
      <c r="D3" s="8"/>
      <c r="E3" s="8"/>
      <c r="F3" s="8"/>
      <c r="G3" s="8"/>
      <c r="H3" s="8"/>
      <c r="I3" s="3"/>
    </row>
    <row r="4" spans="2:13" s="7" customFormat="1" ht="15.75" x14ac:dyDescent="0.25">
      <c r="B4" s="10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3" t="s">
        <v>9</v>
      </c>
      <c r="I4" s="14" t="s">
        <v>10</v>
      </c>
      <c r="J4" s="15"/>
      <c r="K4" s="16"/>
      <c r="L4" s="17" t="s">
        <v>11</v>
      </c>
      <c r="M4" s="18"/>
    </row>
    <row r="5" spans="2:13" s="7" customFormat="1" ht="32.25" thickBot="1" x14ac:dyDescent="0.3">
      <c r="B5" s="19"/>
      <c r="C5" s="20"/>
      <c r="D5" s="20"/>
      <c r="E5" s="20"/>
      <c r="F5" s="20"/>
      <c r="G5" s="21"/>
      <c r="H5" s="22"/>
      <c r="I5" s="23" t="s">
        <v>12</v>
      </c>
      <c r="J5" s="23" t="s">
        <v>13</v>
      </c>
      <c r="K5" s="24" t="s">
        <v>14</v>
      </c>
      <c r="L5" s="25" t="s">
        <v>15</v>
      </c>
      <c r="M5" s="26">
        <v>0.09</v>
      </c>
    </row>
    <row r="6" spans="2:13" s="7" customFormat="1" ht="15.75" x14ac:dyDescent="0.25">
      <c r="B6" s="27">
        <v>1</v>
      </c>
      <c r="C6" s="28" t="s">
        <v>16</v>
      </c>
      <c r="D6" s="28" t="s">
        <v>17</v>
      </c>
      <c r="E6" s="29" t="s">
        <v>18</v>
      </c>
      <c r="F6" s="29" t="s">
        <v>19</v>
      </c>
      <c r="G6" s="30" t="s">
        <v>20</v>
      </c>
      <c r="H6" s="31">
        <v>38000</v>
      </c>
      <c r="I6" s="29">
        <v>532</v>
      </c>
      <c r="J6" s="29">
        <v>7.1</v>
      </c>
      <c r="K6" s="32">
        <v>114</v>
      </c>
      <c r="L6" s="33">
        <f>K6/I6*10000</f>
        <v>2142.8571428571427</v>
      </c>
      <c r="M6" s="34">
        <f>(100-J6)/91*L6</f>
        <v>2187.5981161695449</v>
      </c>
    </row>
    <row r="7" spans="2:13" s="7" customFormat="1" ht="16.5" thickBot="1" x14ac:dyDescent="0.3">
      <c r="B7" s="35">
        <v>2</v>
      </c>
      <c r="C7" s="36"/>
      <c r="D7" s="36"/>
      <c r="E7" s="37" t="s">
        <v>21</v>
      </c>
      <c r="F7" s="37" t="s">
        <v>19</v>
      </c>
      <c r="G7" s="38"/>
      <c r="H7" s="39">
        <v>45000</v>
      </c>
      <c r="I7" s="37">
        <v>532</v>
      </c>
      <c r="J7" s="37">
        <v>6.6</v>
      </c>
      <c r="K7" s="40">
        <v>108</v>
      </c>
      <c r="L7" s="41">
        <f t="shared" ref="L7:L15" si="0">K7/I7*10000</f>
        <v>2030.0751879699246</v>
      </c>
      <c r="M7" s="42">
        <f t="shared" ref="M7:M14" si="1">(100-J7)/91*L7</f>
        <v>2083.6156324878129</v>
      </c>
    </row>
    <row r="8" spans="2:13" s="45" customFormat="1" ht="15.75" x14ac:dyDescent="0.25">
      <c r="B8" s="27">
        <v>3</v>
      </c>
      <c r="C8" s="28" t="s">
        <v>22</v>
      </c>
      <c r="D8" s="28" t="s">
        <v>23</v>
      </c>
      <c r="E8" s="29" t="s">
        <v>24</v>
      </c>
      <c r="F8" s="32" t="s">
        <v>19</v>
      </c>
      <c r="G8" s="43" t="s">
        <v>25</v>
      </c>
      <c r="H8" s="31">
        <v>37000</v>
      </c>
      <c r="I8" s="29">
        <v>532</v>
      </c>
      <c r="J8" s="29">
        <v>7.8</v>
      </c>
      <c r="K8" s="44">
        <v>104</v>
      </c>
      <c r="L8" s="33">
        <f t="shared" si="0"/>
        <v>1954.8872180451126</v>
      </c>
      <c r="M8" s="34">
        <f t="shared" si="1"/>
        <v>1980.6659505907623</v>
      </c>
    </row>
    <row r="9" spans="2:13" s="7" customFormat="1" ht="15.75" x14ac:dyDescent="0.25">
      <c r="B9" s="46">
        <v>4</v>
      </c>
      <c r="C9" s="36"/>
      <c r="D9" s="36"/>
      <c r="E9" s="47" t="s">
        <v>26</v>
      </c>
      <c r="F9" s="48" t="s">
        <v>27</v>
      </c>
      <c r="G9" s="49"/>
      <c r="H9" s="50">
        <v>37000</v>
      </c>
      <c r="I9" s="51">
        <v>532</v>
      </c>
      <c r="J9" s="47">
        <v>8.8000000000000007</v>
      </c>
      <c r="K9" s="48">
        <v>126</v>
      </c>
      <c r="L9" s="52">
        <f t="shared" si="0"/>
        <v>2368.4210526315787</v>
      </c>
      <c r="M9" s="53">
        <f t="shared" si="1"/>
        <v>2373.6263736263736</v>
      </c>
    </row>
    <row r="10" spans="2:13" s="7" customFormat="1" ht="15.75" x14ac:dyDescent="0.25">
      <c r="B10" s="46">
        <v>5</v>
      </c>
      <c r="C10" s="36"/>
      <c r="D10" s="36"/>
      <c r="E10" s="47" t="s">
        <v>28</v>
      </c>
      <c r="F10" s="48" t="s">
        <v>27</v>
      </c>
      <c r="G10" s="49"/>
      <c r="H10" s="50">
        <v>67000</v>
      </c>
      <c r="I10" s="51">
        <v>532</v>
      </c>
      <c r="J10" s="47">
        <v>8.1</v>
      </c>
      <c r="K10" s="48">
        <v>134</v>
      </c>
      <c r="L10" s="52">
        <f t="shared" si="0"/>
        <v>2518.7969924812032</v>
      </c>
      <c r="M10" s="53">
        <f t="shared" si="1"/>
        <v>2543.7081715277204</v>
      </c>
    </row>
    <row r="11" spans="2:13" s="7" customFormat="1" ht="16.5" thickBot="1" x14ac:dyDescent="0.3">
      <c r="B11" s="54">
        <v>6</v>
      </c>
      <c r="C11" s="55"/>
      <c r="D11" s="55"/>
      <c r="E11" s="56" t="s">
        <v>29</v>
      </c>
      <c r="F11" s="57" t="s">
        <v>27</v>
      </c>
      <c r="G11" s="58"/>
      <c r="H11" s="59">
        <v>55000</v>
      </c>
      <c r="I11" s="60">
        <v>532</v>
      </c>
      <c r="J11" s="61">
        <v>7</v>
      </c>
      <c r="K11" s="57">
        <v>130</v>
      </c>
      <c r="L11" s="62">
        <f t="shared" si="0"/>
        <v>2443.6090225563908</v>
      </c>
      <c r="M11" s="63">
        <f t="shared" si="1"/>
        <v>2497.3147153598279</v>
      </c>
    </row>
    <row r="12" spans="2:13" s="7" customFormat="1" ht="15.75" x14ac:dyDescent="0.25">
      <c r="B12" s="64">
        <v>7</v>
      </c>
      <c r="C12" s="65" t="s">
        <v>16</v>
      </c>
      <c r="D12" s="65" t="s">
        <v>30</v>
      </c>
      <c r="E12" s="66" t="s">
        <v>31</v>
      </c>
      <c r="F12" s="66" t="s">
        <v>19</v>
      </c>
      <c r="G12" s="38" t="s">
        <v>25</v>
      </c>
      <c r="H12" s="67">
        <v>40000</v>
      </c>
      <c r="I12" s="68">
        <v>532</v>
      </c>
      <c r="J12" s="66">
        <v>7.1</v>
      </c>
      <c r="K12" s="69">
        <v>118</v>
      </c>
      <c r="L12" s="70">
        <f t="shared" si="0"/>
        <v>2218.0451127819547</v>
      </c>
      <c r="M12" s="71">
        <f t="shared" si="1"/>
        <v>2264.3559448070728</v>
      </c>
    </row>
    <row r="13" spans="2:13" s="7" customFormat="1" ht="15.75" x14ac:dyDescent="0.25">
      <c r="B13" s="46">
        <v>8</v>
      </c>
      <c r="C13" s="65"/>
      <c r="D13" s="65"/>
      <c r="E13" s="47" t="s">
        <v>32</v>
      </c>
      <c r="F13" s="47" t="s">
        <v>19</v>
      </c>
      <c r="G13" s="72"/>
      <c r="H13" s="50">
        <v>42000</v>
      </c>
      <c r="I13" s="51">
        <v>532</v>
      </c>
      <c r="J13" s="73">
        <v>8</v>
      </c>
      <c r="K13" s="48">
        <v>120</v>
      </c>
      <c r="L13" s="52">
        <f t="shared" si="0"/>
        <v>2255.6390977443607</v>
      </c>
      <c r="M13" s="53">
        <f t="shared" si="1"/>
        <v>2280.426340576716</v>
      </c>
    </row>
    <row r="14" spans="2:13" s="7" customFormat="1" ht="15.75" x14ac:dyDescent="0.25">
      <c r="B14" s="46">
        <v>9</v>
      </c>
      <c r="C14" s="74"/>
      <c r="D14" s="74"/>
      <c r="E14" s="47" t="s">
        <v>33</v>
      </c>
      <c r="F14" s="47" t="s">
        <v>19</v>
      </c>
      <c r="G14" s="75" t="s">
        <v>34</v>
      </c>
      <c r="H14" s="76">
        <v>46000</v>
      </c>
      <c r="I14" s="51">
        <v>532</v>
      </c>
      <c r="J14" s="47">
        <v>7.2</v>
      </c>
      <c r="K14" s="48">
        <v>124</v>
      </c>
      <c r="L14" s="52">
        <f t="shared" si="0"/>
        <v>2330.8270676691727</v>
      </c>
      <c r="M14" s="53">
        <f t="shared" si="1"/>
        <v>2376.9313393373541</v>
      </c>
    </row>
    <row r="15" spans="2:13" s="7" customFormat="1" ht="16.5" thickBot="1" x14ac:dyDescent="0.3">
      <c r="B15" s="77">
        <v>10</v>
      </c>
      <c r="C15" s="78" t="s">
        <v>35</v>
      </c>
      <c r="D15" s="78" t="s">
        <v>36</v>
      </c>
      <c r="E15" s="78" t="s">
        <v>37</v>
      </c>
      <c r="F15" s="78" t="s">
        <v>19</v>
      </c>
      <c r="G15" s="79"/>
      <c r="H15" s="80">
        <v>32000</v>
      </c>
      <c r="I15" s="78">
        <v>532</v>
      </c>
      <c r="J15" s="78">
        <v>8.3000000000000007</v>
      </c>
      <c r="K15" s="81">
        <v>114</v>
      </c>
      <c r="L15" s="41">
        <f t="shared" si="0"/>
        <v>2142.8571428571427</v>
      </c>
      <c r="M15" s="42">
        <f>(100-J15)/91*L15</f>
        <v>2159.3406593406589</v>
      </c>
    </row>
    <row r="16" spans="2:13" s="7" customFormat="1" ht="16.5" thickBot="1" x14ac:dyDescent="0.3">
      <c r="B16" s="82" t="s">
        <v>38</v>
      </c>
      <c r="C16" s="83"/>
      <c r="D16" s="83"/>
      <c r="E16" s="83"/>
      <c r="F16" s="83"/>
      <c r="G16" s="83"/>
      <c r="H16" s="83"/>
      <c r="I16" s="83"/>
      <c r="J16" s="84">
        <f t="shared" ref="J16:M16" si="2">AVERAGE(J6:J15)</f>
        <v>7.6</v>
      </c>
      <c r="K16" s="85"/>
      <c r="L16" s="86">
        <f t="shared" si="2"/>
        <v>2240.6015037593979</v>
      </c>
      <c r="M16" s="87">
        <f t="shared" si="2"/>
        <v>2274.7583243823838</v>
      </c>
    </row>
    <row r="18" spans="2:10" s="90" customFormat="1" ht="15" x14ac:dyDescent="0.25">
      <c r="B18" s="88" t="s">
        <v>39</v>
      </c>
      <c r="C18" s="88"/>
      <c r="D18" s="89" t="s">
        <v>40</v>
      </c>
      <c r="G18" s="91"/>
      <c r="H18" s="91"/>
      <c r="I18" s="92"/>
    </row>
    <row r="19" spans="2:10" s="90" customFormat="1" ht="15" x14ac:dyDescent="0.25">
      <c r="B19" s="88" t="s">
        <v>41</v>
      </c>
      <c r="C19" s="88"/>
      <c r="D19" s="89" t="s">
        <v>42</v>
      </c>
      <c r="G19" s="91"/>
      <c r="H19" s="91"/>
      <c r="I19" s="92"/>
    </row>
    <row r="20" spans="2:10" s="90" customFormat="1" ht="15" x14ac:dyDescent="0.25">
      <c r="B20" s="88" t="s">
        <v>43</v>
      </c>
      <c r="C20" s="88"/>
      <c r="D20" s="89" t="s">
        <v>42</v>
      </c>
      <c r="E20" s="93" t="s">
        <v>44</v>
      </c>
      <c r="F20" s="93"/>
      <c r="G20" s="93" t="s">
        <v>45</v>
      </c>
      <c r="H20" s="93"/>
      <c r="I20" s="94" t="s">
        <v>46</v>
      </c>
      <c r="J20" s="94"/>
    </row>
    <row r="21" spans="2:10" s="90" customFormat="1" ht="15" x14ac:dyDescent="0.25">
      <c r="B21" s="88" t="s">
        <v>8</v>
      </c>
      <c r="C21" s="88"/>
      <c r="D21" s="89" t="s">
        <v>47</v>
      </c>
      <c r="E21" s="93" t="s">
        <v>48</v>
      </c>
      <c r="F21" s="93"/>
      <c r="G21" s="93" t="s">
        <v>49</v>
      </c>
      <c r="H21" s="93"/>
      <c r="I21" s="94" t="s">
        <v>50</v>
      </c>
      <c r="J21" s="94"/>
    </row>
    <row r="22" spans="2:10" s="90" customFormat="1" ht="15" x14ac:dyDescent="0.25">
      <c r="B22" s="88" t="s">
        <v>51</v>
      </c>
      <c r="C22" s="88"/>
      <c r="D22" s="95" t="s">
        <v>52</v>
      </c>
      <c r="G22" s="91"/>
      <c r="H22" s="91"/>
      <c r="I22" s="92"/>
    </row>
  </sheetData>
  <mergeCells count="34">
    <mergeCell ref="B22:C22"/>
    <mergeCell ref="B19:C19"/>
    <mergeCell ref="B20:C20"/>
    <mergeCell ref="E20:F20"/>
    <mergeCell ref="G20:H20"/>
    <mergeCell ref="I20:J20"/>
    <mergeCell ref="B21:C21"/>
    <mergeCell ref="E21:F21"/>
    <mergeCell ref="G21:H21"/>
    <mergeCell ref="I21:J21"/>
    <mergeCell ref="C12:C14"/>
    <mergeCell ref="D12:D14"/>
    <mergeCell ref="G12:G13"/>
    <mergeCell ref="G14:G15"/>
    <mergeCell ref="B16:I16"/>
    <mergeCell ref="B18:C18"/>
    <mergeCell ref="I4:K4"/>
    <mergeCell ref="L4:M4"/>
    <mergeCell ref="C6:C7"/>
    <mergeCell ref="D6:D7"/>
    <mergeCell ref="G6:G7"/>
    <mergeCell ref="C8:C11"/>
    <mergeCell ref="D8:D11"/>
    <mergeCell ref="G8:G11"/>
    <mergeCell ref="B2:D2"/>
    <mergeCell ref="E2:K2"/>
    <mergeCell ref="L2:M2"/>
    <mergeCell ref="B4:B5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2023-12-07T13:35:48Z</dcterms:modified>
</cp:coreProperties>
</file>