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M51" i="1" l="1"/>
  <c r="AH51" i="1"/>
  <c r="AB51" i="1"/>
  <c r="V51" i="1"/>
  <c r="K51" i="1"/>
  <c r="J51" i="1"/>
  <c r="I51" i="1"/>
  <c r="H51" i="1"/>
  <c r="F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1" i="1" s="1"/>
</calcChain>
</file>

<file path=xl/sharedStrings.xml><?xml version="1.0" encoding="utf-8"?>
<sst xmlns="http://schemas.openxmlformats.org/spreadsheetml/2006/main" count="438" uniqueCount="101">
  <si>
    <t>MO kukuruza</t>
  </si>
  <si>
    <t>zrno</t>
  </si>
  <si>
    <t>Kladari, Srbac - Đuro Cvijić</t>
  </si>
  <si>
    <t>2023.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</si>
  <si>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</si>
  <si>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</si>
  <si>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</si>
  <si>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</si>
  <si>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</si>
  <si>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</si>
  <si>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</si>
  <si>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</si>
  <si>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</si>
  <si>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</si>
  <si>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</si>
  <si>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06.06.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</si>
  <si>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</si>
  <si>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</si>
  <si>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</si>
  <si>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</si>
  <si>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</si>
  <si>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</si>
  <si>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</si>
  <si>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</si>
  <si>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</si>
  <si>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</si>
  <si>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ZP</t>
  </si>
  <si>
    <t>instituti</t>
  </si>
  <si>
    <t>KWS</t>
  </si>
  <si>
    <t>Adonisio</t>
  </si>
  <si>
    <t>BC</t>
  </si>
  <si>
    <t>Majstor</t>
  </si>
  <si>
    <t>predusjev</t>
  </si>
  <si>
    <t>žito</t>
  </si>
  <si>
    <t>Syngenta</t>
  </si>
  <si>
    <t>Infinite</t>
  </si>
  <si>
    <t>Fito</t>
  </si>
  <si>
    <t>Hatay</t>
  </si>
  <si>
    <t>Kahsmir</t>
  </si>
  <si>
    <t>Hypolito</t>
  </si>
  <si>
    <t>sjetva</t>
  </si>
  <si>
    <t>27.04.</t>
  </si>
  <si>
    <t>Lidea</t>
  </si>
  <si>
    <t>Bilbao</t>
  </si>
  <si>
    <t>Agram</t>
  </si>
  <si>
    <t>đubrenje</t>
  </si>
  <si>
    <t>jesen '22</t>
  </si>
  <si>
    <t>osnovno -zaorano</t>
  </si>
  <si>
    <t>stajnjak pileći</t>
  </si>
  <si>
    <t>25 t/ha</t>
  </si>
  <si>
    <t>Anakin</t>
  </si>
  <si>
    <t>20.04.</t>
  </si>
  <si>
    <t>predsjetveno</t>
  </si>
  <si>
    <t>NPK (15-15-15)</t>
  </si>
  <si>
    <t>250 kg/ha</t>
  </si>
  <si>
    <t>Mylady</t>
  </si>
  <si>
    <t>RWA</t>
  </si>
  <si>
    <t>Incantio</t>
  </si>
  <si>
    <t>UREA (46%)</t>
  </si>
  <si>
    <t>200 kg/ha</t>
  </si>
  <si>
    <t>Livorno</t>
  </si>
  <si>
    <t>Andromeda</t>
  </si>
  <si>
    <t>NS</t>
  </si>
  <si>
    <t>Gloriett</t>
  </si>
  <si>
    <t>BL</t>
  </si>
  <si>
    <t>BL 43</t>
  </si>
  <si>
    <t>startno - u sijačicu</t>
  </si>
  <si>
    <t>150 kg/ha</t>
  </si>
  <si>
    <t>Atlas</t>
  </si>
  <si>
    <t>Advisio</t>
  </si>
  <si>
    <t>03.06.</t>
  </si>
  <si>
    <t>prihrana, kultiviranje</t>
  </si>
  <si>
    <t>KAN (27%)</t>
  </si>
  <si>
    <t>280 kg/ha</t>
  </si>
  <si>
    <t>OS</t>
  </si>
  <si>
    <t>Abanto</t>
  </si>
  <si>
    <t>zaštita</t>
  </si>
  <si>
    <t>2/3 list</t>
  </si>
  <si>
    <t>osnovno</t>
  </si>
  <si>
    <t>Lumax</t>
  </si>
  <si>
    <t>3 l/ha</t>
  </si>
  <si>
    <t>Calderon</t>
  </si>
  <si>
    <t>Toskano</t>
  </si>
  <si>
    <t>Lerma</t>
  </si>
  <si>
    <t>5 list</t>
  </si>
  <si>
    <t>korekcija</t>
  </si>
  <si>
    <t>Milagro plus</t>
  </si>
  <si>
    <t>0,8 l/ha</t>
  </si>
  <si>
    <t>Inteligens</t>
  </si>
  <si>
    <t>žetva</t>
  </si>
  <si>
    <t>04.10.</t>
  </si>
  <si>
    <t>Donjuan</t>
  </si>
  <si>
    <t>Carioca</t>
  </si>
  <si>
    <t>Minerva</t>
  </si>
  <si>
    <t>Persic</t>
  </si>
  <si>
    <t>Filigran</t>
  </si>
  <si>
    <t>Kulak</t>
  </si>
  <si>
    <t>Tweetor</t>
  </si>
  <si>
    <t>Tomasov</t>
  </si>
  <si>
    <t>Semper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</si>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</sst>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right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right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165" fontId="1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0" borderId="55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1"/>
  <sheetViews>
    <sheetView tabSelected="1" workbookViewId="0">
      <selection activeCell="N24" sqref="N24"/>
    </sheetView>
  </sheetViews>
  <sheetFormatPr defaultColWidth="9.7109375" defaultRowHeight="18.75" x14ac:dyDescent="0.25"/>
  <cols>
    <col min="1" max="1" width="1" style="44" customWidth="1"/>
    <col min="2" max="2" width="9.7109375" style="44" customWidth="1"/>
    <col min="3" max="3" width="16.7109375" style="44" bestFit="1" customWidth="1"/>
    <col min="4" max="4" width="13.7109375" style="44" customWidth="1"/>
    <col min="5" max="6" width="9.7109375" style="44" customWidth="1"/>
    <col min="7" max="7" width="15" style="162" customWidth="1"/>
    <col min="8" max="8" width="15.28515625" style="44" customWidth="1"/>
    <col min="9" max="9" width="9.7109375" style="44" customWidth="1"/>
    <col min="10" max="10" width="13.28515625" style="44" customWidth="1"/>
    <col min="11" max="11" width="13.7109375" style="44" customWidth="1"/>
    <col min="12" max="12" width="9.7109375" style="44" customWidth="1"/>
    <col min="13" max="13" width="7.7109375" style="44" customWidth="1"/>
    <col min="14" max="14" width="15.28515625" style="44" customWidth="1"/>
    <col min="15" max="16" width="9.7109375" style="44" customWidth="1"/>
    <col min="17" max="17" width="13.7109375" style="44" customWidth="1"/>
    <col min="18" max="19" width="9.7109375" style="44" customWidth="1"/>
    <col min="20" max="20" width="16.7109375" style="44" customWidth="1"/>
    <col min="21" max="21" width="14.42578125" style="44" customWidth="1"/>
    <col min="22" max="22" width="13.7109375" style="44" customWidth="1"/>
    <col min="23" max="25" width="9.7109375" style="44" customWidth="1"/>
    <col min="26" max="26" width="16.140625" style="44" customWidth="1"/>
    <col min="27" max="28" width="13.7109375" style="44" customWidth="1"/>
    <col min="29" max="30" width="9.7109375" style="44" customWidth="1"/>
    <col min="31" max="31" width="16.140625" style="44" customWidth="1"/>
    <col min="32" max="32" width="14.42578125" style="44" customWidth="1"/>
    <col min="33" max="33" width="9.7109375" style="44" customWidth="1"/>
    <col min="34" max="34" width="13.7109375" style="44" customWidth="1"/>
    <col min="35" max="35" width="9.7109375" style="44" customWidth="1"/>
    <col min="36" max="36" width="16.140625" style="44" customWidth="1"/>
    <col min="37" max="37" width="9.7109375" style="44" customWidth="1"/>
    <col min="38" max="38" width="15.7109375" style="44" customWidth="1"/>
    <col min="39" max="39" width="13.7109375" style="44" customWidth="1"/>
    <col min="40" max="40" width="9.7109375" style="44" customWidth="1"/>
    <col min="41" max="41" width="15" style="107" customWidth="1"/>
    <col min="42" max="42" width="14.28515625" style="44" customWidth="1"/>
    <col min="43" max="43" width="26" style="44" customWidth="1"/>
    <col min="44" max="44" width="18.28515625" style="44" customWidth="1"/>
    <col min="45" max="45" width="12.85546875" style="74" customWidth="1"/>
    <col min="46" max="48" width="9.7109375" style="44" customWidth="1"/>
    <col min="49" max="16384" width="9.7109375" style="44"/>
  </cols>
  <sheetData>
    <row r="1" spans="2:45" s="1" customFormat="1" ht="19.5" thickBot="1" x14ac:dyDescent="0.3">
      <c r="G1" s="2"/>
      <c r="AO1" s="3"/>
      <c r="AS1" s="4"/>
    </row>
    <row r="2" spans="2:45" s="1" customFormat="1" ht="19.5" thickBot="1" x14ac:dyDescent="0.3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6"/>
      <c r="J2" s="7"/>
      <c r="K2" s="9" t="s">
        <v>3</v>
      </c>
      <c r="M2" s="5" t="s">
        <v>4</v>
      </c>
      <c r="N2" s="6"/>
      <c r="O2" s="6"/>
      <c r="P2" s="6"/>
      <c r="Q2" s="7"/>
      <c r="S2" s="5" t="s">
        <v>5</v>
      </c>
      <c r="T2" s="6"/>
      <c r="U2" s="6"/>
      <c r="V2" s="7"/>
      <c r="X2" s="5" t="s">
        <v>6</v>
      </c>
      <c r="Y2" s="6"/>
      <c r="Z2" s="6"/>
      <c r="AA2" s="6"/>
      <c r="AB2" s="7"/>
      <c r="AD2" s="5" t="s">
        <v>7</v>
      </c>
      <c r="AE2" s="6"/>
      <c r="AF2" s="6"/>
      <c r="AG2" s="6"/>
      <c r="AH2" s="7"/>
      <c r="AJ2" s="5" t="s">
        <v>8</v>
      </c>
      <c r="AK2" s="6"/>
      <c r="AL2" s="6"/>
      <c r="AM2" s="7"/>
      <c r="AO2" s="3"/>
      <c r="AS2" s="4"/>
    </row>
    <row r="3" spans="2:45" s="1" customFormat="1" ht="19.5" thickBot="1" x14ac:dyDescent="0.3">
      <c r="C3" s="10"/>
      <c r="D3" s="11"/>
      <c r="E3" s="12"/>
      <c r="F3" s="11"/>
      <c r="G3" s="13"/>
      <c r="H3" s="11"/>
      <c r="I3" s="11"/>
      <c r="J3" s="11"/>
      <c r="K3" s="12"/>
      <c r="M3" s="14"/>
      <c r="N3" s="14"/>
      <c r="O3" s="14"/>
      <c r="P3" s="15"/>
      <c r="Q3" s="14"/>
      <c r="S3" s="14"/>
      <c r="T3" s="14"/>
      <c r="U3" s="14"/>
      <c r="V3" s="14"/>
      <c r="X3" s="14"/>
      <c r="Y3" s="14"/>
      <c r="Z3" s="14"/>
      <c r="AA3" s="14"/>
      <c r="AB3" s="14"/>
      <c r="AD3" s="14"/>
      <c r="AE3" s="14"/>
      <c r="AF3" s="14"/>
      <c r="AG3" s="14"/>
      <c r="AH3" s="14"/>
      <c r="AJ3" s="14"/>
      <c r="AK3" s="14"/>
      <c r="AL3" s="14"/>
      <c r="AM3" s="16"/>
      <c r="AO3" s="3"/>
      <c r="AS3" s="4"/>
    </row>
    <row r="4" spans="2:45" s="24" customFormat="1" ht="57" thickBot="1" x14ac:dyDescent="0.3">
      <c r="B4" s="17" t="s">
        <v>9</v>
      </c>
      <c r="C4" s="18" t="s">
        <v>10</v>
      </c>
      <c r="D4" s="18" t="s">
        <v>11</v>
      </c>
      <c r="E4" s="19" t="s">
        <v>12</v>
      </c>
      <c r="F4" s="20" t="s">
        <v>13</v>
      </c>
      <c r="G4" s="21" t="s">
        <v>14</v>
      </c>
      <c r="H4" s="21" t="s">
        <v>15</v>
      </c>
      <c r="I4" s="21" t="s">
        <v>16</v>
      </c>
      <c r="J4" s="22" t="s">
        <v>17</v>
      </c>
      <c r="K4" s="23" t="s">
        <v>18</v>
      </c>
      <c r="M4" s="25" t="s">
        <v>19</v>
      </c>
      <c r="N4" s="26" t="s">
        <v>20</v>
      </c>
      <c r="O4" s="26" t="s">
        <v>21</v>
      </c>
      <c r="P4" s="27" t="s">
        <v>22</v>
      </c>
      <c r="Q4" s="28" t="s">
        <v>23</v>
      </c>
      <c r="S4" s="29" t="s">
        <v>19</v>
      </c>
      <c r="T4" s="30" t="s">
        <v>10</v>
      </c>
      <c r="U4" s="31" t="s">
        <v>11</v>
      </c>
      <c r="V4" s="32" t="s">
        <v>18</v>
      </c>
      <c r="X4" s="29" t="s">
        <v>24</v>
      </c>
      <c r="Y4" s="30" t="s">
        <v>19</v>
      </c>
      <c r="Z4" s="30" t="s">
        <v>10</v>
      </c>
      <c r="AA4" s="31" t="s">
        <v>11</v>
      </c>
      <c r="AB4" s="32" t="s">
        <v>18</v>
      </c>
      <c r="AD4" s="29" t="s">
        <v>19</v>
      </c>
      <c r="AE4" s="30" t="s">
        <v>10</v>
      </c>
      <c r="AF4" s="30" t="s">
        <v>11</v>
      </c>
      <c r="AG4" s="31" t="s">
        <v>24</v>
      </c>
      <c r="AH4" s="33" t="s">
        <v>22</v>
      </c>
      <c r="AJ4" s="29" t="s">
        <v>10</v>
      </c>
      <c r="AK4" s="30" t="s">
        <v>19</v>
      </c>
      <c r="AL4" s="31" t="s">
        <v>11</v>
      </c>
      <c r="AM4" s="33" t="s">
        <v>25</v>
      </c>
      <c r="AO4" s="34"/>
      <c r="AS4" s="35"/>
    </row>
    <row r="5" spans="2:45" ht="19.5" thickBot="1" x14ac:dyDescent="0.3">
      <c r="B5" s="36">
        <v>1</v>
      </c>
      <c r="C5" s="37" t="s">
        <v>26</v>
      </c>
      <c r="D5" s="38">
        <v>388</v>
      </c>
      <c r="E5" s="39">
        <v>300</v>
      </c>
      <c r="F5" s="36">
        <v>19.399999999999999</v>
      </c>
      <c r="G5" s="40">
        <f>100/(0.7*F5)*10000</f>
        <v>73637.702503681896</v>
      </c>
      <c r="H5" s="40">
        <v>69000</v>
      </c>
      <c r="I5" s="41">
        <v>18.7</v>
      </c>
      <c r="J5" s="42">
        <v>11384.615384615385</v>
      </c>
      <c r="K5" s="43">
        <v>10762</v>
      </c>
      <c r="M5" s="45" t="s">
        <v>27</v>
      </c>
      <c r="N5" s="46"/>
      <c r="O5" s="46"/>
      <c r="P5" s="46"/>
      <c r="Q5" s="47"/>
      <c r="S5" s="48">
        <v>1</v>
      </c>
      <c r="T5" s="37" t="s">
        <v>28</v>
      </c>
      <c r="U5" s="49" t="s">
        <v>29</v>
      </c>
      <c r="V5" s="43">
        <v>14871.914132379248</v>
      </c>
      <c r="X5" s="50">
        <v>300</v>
      </c>
      <c r="Y5" s="37">
        <v>1</v>
      </c>
      <c r="Z5" s="37" t="s">
        <v>28</v>
      </c>
      <c r="AA5" s="49" t="s">
        <v>29</v>
      </c>
      <c r="AB5" s="43">
        <v>14871.914132379248</v>
      </c>
      <c r="AD5" s="48">
        <v>1</v>
      </c>
      <c r="AE5" s="37" t="s">
        <v>30</v>
      </c>
      <c r="AF5" s="38">
        <v>323</v>
      </c>
      <c r="AG5" s="39">
        <v>330</v>
      </c>
      <c r="AH5" s="51">
        <v>14.8</v>
      </c>
      <c r="AJ5" s="50" t="s">
        <v>30</v>
      </c>
      <c r="AK5" s="37">
        <v>1</v>
      </c>
      <c r="AL5" s="39" t="s">
        <v>31</v>
      </c>
      <c r="AM5" s="43">
        <v>12516.629855787969</v>
      </c>
      <c r="AO5" s="52" t="s">
        <v>32</v>
      </c>
      <c r="AP5" s="53" t="s">
        <v>33</v>
      </c>
      <c r="AQ5" s="1"/>
      <c r="AR5" s="1"/>
      <c r="AS5" s="35"/>
    </row>
    <row r="6" spans="2:45" ht="19.5" thickBot="1" x14ac:dyDescent="0.3">
      <c r="B6" s="54">
        <v>2</v>
      </c>
      <c r="C6" s="55" t="s">
        <v>34</v>
      </c>
      <c r="D6" s="56" t="s">
        <v>35</v>
      </c>
      <c r="E6" s="57">
        <v>390</v>
      </c>
      <c r="F6" s="54">
        <v>18.399999999999999</v>
      </c>
      <c r="G6" s="58">
        <f t="shared" ref="G6:G50" si="0">100/(0.7*F6)*10000</f>
        <v>77639.751552795031</v>
      </c>
      <c r="H6" s="58">
        <v>80000</v>
      </c>
      <c r="I6" s="59">
        <v>16.399999999999999</v>
      </c>
      <c r="J6" s="60">
        <v>13769.23076923077</v>
      </c>
      <c r="K6" s="61">
        <v>13384.973166368514</v>
      </c>
      <c r="M6" s="62">
        <v>1</v>
      </c>
      <c r="N6" s="37" t="s">
        <v>28</v>
      </c>
      <c r="O6" s="37">
        <v>8</v>
      </c>
      <c r="P6" s="63">
        <v>16</v>
      </c>
      <c r="Q6" s="64">
        <v>14071</v>
      </c>
      <c r="S6" s="65">
        <v>2</v>
      </c>
      <c r="T6" s="55" t="s">
        <v>36</v>
      </c>
      <c r="U6" s="66" t="s">
        <v>37</v>
      </c>
      <c r="V6" s="61">
        <v>14498.960634013254</v>
      </c>
      <c r="X6" s="67"/>
      <c r="Y6" s="55">
        <v>2</v>
      </c>
      <c r="Z6" s="55" t="s">
        <v>28</v>
      </c>
      <c r="AA6" s="57" t="s">
        <v>38</v>
      </c>
      <c r="AB6" s="61">
        <v>14326.475849731662</v>
      </c>
      <c r="AD6" s="68">
        <v>2</v>
      </c>
      <c r="AE6" s="69" t="s">
        <v>28</v>
      </c>
      <c r="AF6" s="69" t="s">
        <v>39</v>
      </c>
      <c r="AG6" s="70">
        <v>370</v>
      </c>
      <c r="AH6" s="71">
        <v>14.9</v>
      </c>
      <c r="AJ6" s="67"/>
      <c r="AK6" s="55">
        <v>2</v>
      </c>
      <c r="AL6" s="66">
        <v>323</v>
      </c>
      <c r="AM6" s="61">
        <v>12421.824686940967</v>
      </c>
      <c r="AO6" s="72" t="s">
        <v>40</v>
      </c>
      <c r="AP6" s="73" t="s">
        <v>41</v>
      </c>
    </row>
    <row r="7" spans="2:45" x14ac:dyDescent="0.25">
      <c r="B7" s="54">
        <v>3</v>
      </c>
      <c r="C7" s="55" t="s">
        <v>30</v>
      </c>
      <c r="D7" s="56">
        <v>323</v>
      </c>
      <c r="E7" s="57">
        <v>330</v>
      </c>
      <c r="F7" s="54">
        <v>16.5</v>
      </c>
      <c r="G7" s="58">
        <f t="shared" si="0"/>
        <v>86580.086580086572</v>
      </c>
      <c r="H7" s="58">
        <v>70000</v>
      </c>
      <c r="I7" s="59">
        <v>14.8</v>
      </c>
      <c r="J7" s="60">
        <v>12538.461538461539</v>
      </c>
      <c r="K7" s="61">
        <v>12421.824686940967</v>
      </c>
      <c r="M7" s="75">
        <v>2</v>
      </c>
      <c r="N7" s="55" t="s">
        <v>42</v>
      </c>
      <c r="O7" s="55">
        <v>3</v>
      </c>
      <c r="P7" s="76">
        <v>17.100000000000001</v>
      </c>
      <c r="Q7" s="77">
        <v>13757</v>
      </c>
      <c r="S7" s="65">
        <v>3</v>
      </c>
      <c r="T7" s="55" t="s">
        <v>34</v>
      </c>
      <c r="U7" s="66" t="s">
        <v>43</v>
      </c>
      <c r="V7" s="61">
        <v>14431.206963752111</v>
      </c>
      <c r="X7" s="67"/>
      <c r="Y7" s="55">
        <v>3</v>
      </c>
      <c r="Z7" s="55" t="s">
        <v>34</v>
      </c>
      <c r="AA7" s="66" t="s">
        <v>35</v>
      </c>
      <c r="AB7" s="61">
        <v>13384.973166368514</v>
      </c>
      <c r="AD7" s="48">
        <v>3</v>
      </c>
      <c r="AE7" s="37" t="s">
        <v>28</v>
      </c>
      <c r="AF7" s="38" t="s">
        <v>29</v>
      </c>
      <c r="AG7" s="39">
        <v>340</v>
      </c>
      <c r="AH7" s="51">
        <v>15.6</v>
      </c>
      <c r="AJ7" s="67"/>
      <c r="AK7" s="55">
        <v>3</v>
      </c>
      <c r="AL7" s="66" t="s">
        <v>44</v>
      </c>
      <c r="AM7" s="61">
        <v>11946.332737030412</v>
      </c>
      <c r="AO7" s="78" t="s">
        <v>45</v>
      </c>
      <c r="AP7" s="1" t="s">
        <v>46</v>
      </c>
      <c r="AQ7" s="53" t="s">
        <v>47</v>
      </c>
      <c r="AR7" s="53" t="s">
        <v>48</v>
      </c>
      <c r="AS7" s="79" t="s">
        <v>49</v>
      </c>
    </row>
    <row r="8" spans="2:45" x14ac:dyDescent="0.25">
      <c r="B8" s="54">
        <v>4</v>
      </c>
      <c r="C8" s="55" t="s">
        <v>30</v>
      </c>
      <c r="D8" s="56" t="s">
        <v>44</v>
      </c>
      <c r="E8" s="57">
        <v>390</v>
      </c>
      <c r="F8" s="54">
        <v>17.5</v>
      </c>
      <c r="G8" s="58">
        <f t="shared" si="0"/>
        <v>81632.653061224497</v>
      </c>
      <c r="H8" s="58">
        <v>61000</v>
      </c>
      <c r="I8" s="59">
        <v>16</v>
      </c>
      <c r="J8" s="60">
        <v>12230.769230769232</v>
      </c>
      <c r="K8" s="61">
        <v>11946.332737030412</v>
      </c>
      <c r="M8" s="75">
        <v>3</v>
      </c>
      <c r="N8" s="55" t="s">
        <v>34</v>
      </c>
      <c r="O8" s="55">
        <v>5</v>
      </c>
      <c r="P8" s="76">
        <v>18.2</v>
      </c>
      <c r="Q8" s="77">
        <v>13545</v>
      </c>
      <c r="S8" s="65">
        <v>4</v>
      </c>
      <c r="T8" s="55" t="s">
        <v>42</v>
      </c>
      <c r="U8" s="57" t="s">
        <v>50</v>
      </c>
      <c r="V8" s="61">
        <v>14382.226841626609</v>
      </c>
      <c r="X8" s="67"/>
      <c r="Y8" s="55">
        <v>4</v>
      </c>
      <c r="Z8" s="55" t="s">
        <v>28</v>
      </c>
      <c r="AA8" s="57" t="s">
        <v>39</v>
      </c>
      <c r="AB8" s="61">
        <v>13016.189624329158</v>
      </c>
      <c r="AD8" s="65">
        <v>4</v>
      </c>
      <c r="AE8" s="55" t="s">
        <v>28</v>
      </c>
      <c r="AF8" s="55" t="s">
        <v>38</v>
      </c>
      <c r="AG8" s="57">
        <v>390</v>
      </c>
      <c r="AH8" s="80">
        <v>15.7</v>
      </c>
      <c r="AJ8" s="67"/>
      <c r="AK8" s="55">
        <v>4</v>
      </c>
      <c r="AL8" s="66">
        <v>415</v>
      </c>
      <c r="AM8" s="61">
        <v>11829.338103756711</v>
      </c>
      <c r="AO8" s="81"/>
      <c r="AP8" s="82" t="s">
        <v>51</v>
      </c>
      <c r="AQ8" s="83" t="s">
        <v>52</v>
      </c>
      <c r="AR8" s="53" t="s">
        <v>53</v>
      </c>
      <c r="AS8" s="79" t="s">
        <v>54</v>
      </c>
    </row>
    <row r="9" spans="2:45" ht="19.5" thickBot="1" x14ac:dyDescent="0.3">
      <c r="B9" s="54">
        <v>5</v>
      </c>
      <c r="C9" s="55" t="s">
        <v>42</v>
      </c>
      <c r="D9" s="56" t="s">
        <v>55</v>
      </c>
      <c r="E9" s="57">
        <v>340</v>
      </c>
      <c r="F9" s="54">
        <v>18.399999999999999</v>
      </c>
      <c r="G9" s="58">
        <f t="shared" si="0"/>
        <v>77639.751552795031</v>
      </c>
      <c r="H9" s="58">
        <v>73000</v>
      </c>
      <c r="I9" s="59">
        <v>16.399999999999999</v>
      </c>
      <c r="J9" s="60">
        <v>13153.846153846154</v>
      </c>
      <c r="K9" s="61">
        <v>12786.762075134167</v>
      </c>
      <c r="M9" s="75">
        <v>4</v>
      </c>
      <c r="N9" s="55" t="s">
        <v>56</v>
      </c>
      <c r="O9" s="55">
        <v>3</v>
      </c>
      <c r="P9" s="76">
        <v>17.3</v>
      </c>
      <c r="Q9" s="77">
        <v>13408</v>
      </c>
      <c r="S9" s="65">
        <v>5</v>
      </c>
      <c r="T9" s="55" t="s">
        <v>28</v>
      </c>
      <c r="U9" s="57" t="s">
        <v>38</v>
      </c>
      <c r="V9" s="61">
        <v>14326.475849731662</v>
      </c>
      <c r="X9" s="67"/>
      <c r="Y9" s="55">
        <v>5</v>
      </c>
      <c r="Z9" s="55" t="s">
        <v>42</v>
      </c>
      <c r="AA9" s="66" t="s">
        <v>55</v>
      </c>
      <c r="AB9" s="61">
        <v>12786.762075134167</v>
      </c>
      <c r="AD9" s="65">
        <v>5</v>
      </c>
      <c r="AE9" s="55" t="s">
        <v>28</v>
      </c>
      <c r="AF9" s="55" t="s">
        <v>57</v>
      </c>
      <c r="AG9" s="57">
        <v>400</v>
      </c>
      <c r="AH9" s="80">
        <v>15.7</v>
      </c>
      <c r="AJ9" s="84"/>
      <c r="AK9" s="69">
        <v>5</v>
      </c>
      <c r="AL9" s="85">
        <v>572</v>
      </c>
      <c r="AM9" s="86">
        <v>9861.6344030141627</v>
      </c>
      <c r="AO9" s="81"/>
      <c r="AP9" s="87"/>
      <c r="AQ9" s="87"/>
      <c r="AR9" s="53" t="s">
        <v>58</v>
      </c>
      <c r="AS9" s="79" t="s">
        <v>59</v>
      </c>
    </row>
    <row r="10" spans="2:45" ht="19.5" thickBot="1" x14ac:dyDescent="0.3">
      <c r="B10" s="54">
        <v>6</v>
      </c>
      <c r="C10" s="55" t="s">
        <v>36</v>
      </c>
      <c r="D10" s="56" t="s">
        <v>60</v>
      </c>
      <c r="E10" s="57">
        <v>300</v>
      </c>
      <c r="F10" s="54">
        <v>16.5</v>
      </c>
      <c r="G10" s="58">
        <f t="shared" si="0"/>
        <v>86580.086580086572</v>
      </c>
      <c r="H10" s="58">
        <v>82000</v>
      </c>
      <c r="I10" s="59">
        <v>16</v>
      </c>
      <c r="J10" s="60">
        <v>11153.846153846154</v>
      </c>
      <c r="K10" s="61">
        <v>10894.454382826476</v>
      </c>
      <c r="M10" s="75">
        <v>5</v>
      </c>
      <c r="N10" s="55" t="s">
        <v>36</v>
      </c>
      <c r="O10" s="55">
        <v>5</v>
      </c>
      <c r="P10" s="76">
        <v>19.600000000000001</v>
      </c>
      <c r="Q10" s="77">
        <v>12950</v>
      </c>
      <c r="S10" s="65">
        <v>6</v>
      </c>
      <c r="T10" s="55" t="s">
        <v>34</v>
      </c>
      <c r="U10" s="66" t="s">
        <v>61</v>
      </c>
      <c r="V10" s="61">
        <v>14257.113160971807</v>
      </c>
      <c r="X10" s="67"/>
      <c r="Y10" s="55">
        <v>6</v>
      </c>
      <c r="Z10" s="55" t="s">
        <v>62</v>
      </c>
      <c r="AA10" s="66">
        <v>3023</v>
      </c>
      <c r="AB10" s="61">
        <v>12470.930232558139</v>
      </c>
      <c r="AD10" s="88">
        <v>6</v>
      </c>
      <c r="AE10" s="89" t="s">
        <v>56</v>
      </c>
      <c r="AF10" s="90" t="s">
        <v>63</v>
      </c>
      <c r="AG10" s="91">
        <v>400</v>
      </c>
      <c r="AH10" s="92">
        <v>15.9</v>
      </c>
      <c r="AJ10" s="93" t="s">
        <v>64</v>
      </c>
      <c r="AK10" s="94">
        <v>1</v>
      </c>
      <c r="AL10" s="95" t="s">
        <v>65</v>
      </c>
      <c r="AM10" s="96">
        <v>11766.010733452595</v>
      </c>
      <c r="AO10" s="81"/>
      <c r="AP10" s="53" t="s">
        <v>41</v>
      </c>
      <c r="AQ10" s="53" t="s">
        <v>66</v>
      </c>
      <c r="AR10" s="53" t="s">
        <v>53</v>
      </c>
      <c r="AS10" s="79" t="s">
        <v>67</v>
      </c>
    </row>
    <row r="11" spans="2:45" x14ac:dyDescent="0.25">
      <c r="B11" s="54">
        <v>7</v>
      </c>
      <c r="C11" s="55" t="s">
        <v>36</v>
      </c>
      <c r="D11" s="56" t="s">
        <v>68</v>
      </c>
      <c r="E11" s="57">
        <v>350</v>
      </c>
      <c r="F11" s="54">
        <v>16.5</v>
      </c>
      <c r="G11" s="58">
        <f t="shared" si="0"/>
        <v>86580.086580086572</v>
      </c>
      <c r="H11" s="58">
        <v>73000</v>
      </c>
      <c r="I11" s="59">
        <v>19.7</v>
      </c>
      <c r="J11" s="60">
        <v>13153.846153846154</v>
      </c>
      <c r="K11" s="61">
        <v>12282.021466905187</v>
      </c>
      <c r="M11" s="75">
        <v>6</v>
      </c>
      <c r="N11" s="55" t="s">
        <v>62</v>
      </c>
      <c r="O11" s="55">
        <v>3</v>
      </c>
      <c r="P11" s="76">
        <v>17.7</v>
      </c>
      <c r="Q11" s="77">
        <v>12744</v>
      </c>
      <c r="S11" s="65">
        <v>7</v>
      </c>
      <c r="T11" s="55" t="s">
        <v>28</v>
      </c>
      <c r="U11" s="66" t="s">
        <v>69</v>
      </c>
      <c r="V11" s="61">
        <v>14211.381057554889</v>
      </c>
      <c r="X11" s="67"/>
      <c r="Y11" s="55">
        <v>7</v>
      </c>
      <c r="Z11" s="55" t="s">
        <v>30</v>
      </c>
      <c r="AA11" s="66">
        <v>323</v>
      </c>
      <c r="AB11" s="61">
        <v>12421.824686940967</v>
      </c>
      <c r="AD11" s="48">
        <v>7</v>
      </c>
      <c r="AE11" s="37" t="s">
        <v>30</v>
      </c>
      <c r="AF11" s="38" t="s">
        <v>44</v>
      </c>
      <c r="AG11" s="39">
        <v>390</v>
      </c>
      <c r="AH11" s="51">
        <v>16</v>
      </c>
      <c r="AJ11" s="97" t="s">
        <v>36</v>
      </c>
      <c r="AK11" s="98">
        <v>1</v>
      </c>
      <c r="AL11" s="99" t="s">
        <v>37</v>
      </c>
      <c r="AM11" s="100">
        <v>14498.960634013254</v>
      </c>
      <c r="AO11" s="101"/>
      <c r="AP11" s="53" t="s">
        <v>70</v>
      </c>
      <c r="AQ11" s="53" t="s">
        <v>71</v>
      </c>
      <c r="AR11" s="53" t="s">
        <v>72</v>
      </c>
      <c r="AS11" s="79" t="s">
        <v>73</v>
      </c>
    </row>
    <row r="12" spans="2:45" x14ac:dyDescent="0.25">
      <c r="B12" s="54">
        <v>8</v>
      </c>
      <c r="C12" s="55" t="s">
        <v>62</v>
      </c>
      <c r="D12" s="56">
        <v>3023</v>
      </c>
      <c r="E12" s="57">
        <v>300</v>
      </c>
      <c r="F12" s="54">
        <v>18.399999999999999</v>
      </c>
      <c r="G12" s="58">
        <f t="shared" si="0"/>
        <v>77639.751552795031</v>
      </c>
      <c r="H12" s="58">
        <v>75000</v>
      </c>
      <c r="I12" s="59">
        <v>17.5</v>
      </c>
      <c r="J12" s="60">
        <v>13000</v>
      </c>
      <c r="K12" s="61">
        <v>12470.930232558139</v>
      </c>
      <c r="M12" s="75">
        <v>7</v>
      </c>
      <c r="N12" s="55" t="s">
        <v>74</v>
      </c>
      <c r="O12" s="55">
        <v>7</v>
      </c>
      <c r="P12" s="76">
        <v>17.899999999999999</v>
      </c>
      <c r="Q12" s="77">
        <v>12483</v>
      </c>
      <c r="S12" s="65">
        <v>8</v>
      </c>
      <c r="T12" s="55" t="s">
        <v>28</v>
      </c>
      <c r="U12" s="57" t="s">
        <v>57</v>
      </c>
      <c r="V12" s="61">
        <v>14191.766038957534</v>
      </c>
      <c r="X12" s="67"/>
      <c r="Y12" s="55">
        <v>8</v>
      </c>
      <c r="Z12" s="55" t="s">
        <v>36</v>
      </c>
      <c r="AA12" s="66" t="s">
        <v>68</v>
      </c>
      <c r="AB12" s="61">
        <v>12282.021466905187</v>
      </c>
      <c r="AD12" s="65">
        <v>8</v>
      </c>
      <c r="AE12" s="55" t="s">
        <v>36</v>
      </c>
      <c r="AF12" s="56" t="s">
        <v>60</v>
      </c>
      <c r="AG12" s="57">
        <v>300</v>
      </c>
      <c r="AH12" s="80">
        <v>16</v>
      </c>
      <c r="AJ12" s="67"/>
      <c r="AK12" s="55">
        <v>2</v>
      </c>
      <c r="AL12" s="66" t="s">
        <v>75</v>
      </c>
      <c r="AM12" s="61">
        <v>13804.339352994672</v>
      </c>
      <c r="AO12" s="78" t="s">
        <v>76</v>
      </c>
      <c r="AP12" s="73" t="s">
        <v>77</v>
      </c>
      <c r="AQ12" s="73" t="s">
        <v>78</v>
      </c>
      <c r="AR12" s="73" t="s">
        <v>79</v>
      </c>
      <c r="AS12" s="102" t="s">
        <v>80</v>
      </c>
    </row>
    <row r="13" spans="2:45" x14ac:dyDescent="0.25">
      <c r="B13" s="54">
        <v>9</v>
      </c>
      <c r="C13" s="55" t="s">
        <v>74</v>
      </c>
      <c r="D13" s="56">
        <v>3114</v>
      </c>
      <c r="E13" s="57">
        <v>330</v>
      </c>
      <c r="F13" s="54">
        <v>18.399999999999999</v>
      </c>
      <c r="G13" s="58">
        <f t="shared" si="0"/>
        <v>77639.751552795031</v>
      </c>
      <c r="H13" s="58">
        <v>73000</v>
      </c>
      <c r="I13" s="59">
        <v>17.5</v>
      </c>
      <c r="J13" s="60">
        <v>12153.846153846152</v>
      </c>
      <c r="K13" s="61">
        <v>11659.212880143112</v>
      </c>
      <c r="M13" s="75">
        <v>8</v>
      </c>
      <c r="N13" s="55" t="s">
        <v>26</v>
      </c>
      <c r="O13" s="55">
        <v>6</v>
      </c>
      <c r="P13" s="76">
        <v>18.600000000000001</v>
      </c>
      <c r="Q13" s="77">
        <v>12017</v>
      </c>
      <c r="S13" s="65">
        <v>9</v>
      </c>
      <c r="T13" s="55" t="s">
        <v>42</v>
      </c>
      <c r="U13" s="66" t="s">
        <v>81</v>
      </c>
      <c r="V13" s="61">
        <v>14102.325581395347</v>
      </c>
      <c r="X13" s="67"/>
      <c r="Y13" s="55">
        <v>9</v>
      </c>
      <c r="Z13" s="55" t="s">
        <v>30</v>
      </c>
      <c r="AA13" s="66" t="s">
        <v>44</v>
      </c>
      <c r="AB13" s="61">
        <v>11946.332737030412</v>
      </c>
      <c r="AD13" s="65">
        <v>9</v>
      </c>
      <c r="AE13" s="55" t="s">
        <v>28</v>
      </c>
      <c r="AF13" s="56" t="s">
        <v>82</v>
      </c>
      <c r="AG13" s="57">
        <v>460</v>
      </c>
      <c r="AH13" s="80">
        <v>16.2</v>
      </c>
      <c r="AJ13" s="67"/>
      <c r="AK13" s="55">
        <v>3</v>
      </c>
      <c r="AL13" s="57" t="s">
        <v>83</v>
      </c>
      <c r="AM13" s="61">
        <v>13268.481226451864</v>
      </c>
      <c r="AO13" s="101"/>
      <c r="AP13" s="53" t="s">
        <v>84</v>
      </c>
      <c r="AQ13" s="53" t="s">
        <v>85</v>
      </c>
      <c r="AR13" s="53" t="s">
        <v>86</v>
      </c>
      <c r="AS13" s="79" t="s">
        <v>87</v>
      </c>
    </row>
    <row r="14" spans="2:45" ht="19.5" thickBot="1" x14ac:dyDescent="0.3">
      <c r="B14" s="54">
        <v>10</v>
      </c>
      <c r="C14" s="55" t="s">
        <v>74</v>
      </c>
      <c r="D14" s="56">
        <v>398</v>
      </c>
      <c r="E14" s="57">
        <v>390</v>
      </c>
      <c r="F14" s="54">
        <v>18.399999999999999</v>
      </c>
      <c r="G14" s="58">
        <f t="shared" si="0"/>
        <v>77639.751552795031</v>
      </c>
      <c r="H14" s="58">
        <v>75000</v>
      </c>
      <c r="I14" s="59">
        <v>17.399999999999999</v>
      </c>
      <c r="J14" s="60">
        <v>11692.307692307693</v>
      </c>
      <c r="K14" s="61">
        <v>11230.05366726297</v>
      </c>
      <c r="M14" s="75">
        <v>9</v>
      </c>
      <c r="N14" s="55" t="s">
        <v>64</v>
      </c>
      <c r="O14" s="55">
        <v>1</v>
      </c>
      <c r="P14" s="76">
        <v>18.8</v>
      </c>
      <c r="Q14" s="77">
        <v>11766</v>
      </c>
      <c r="S14" s="88">
        <v>10</v>
      </c>
      <c r="T14" s="89" t="s">
        <v>28</v>
      </c>
      <c r="U14" s="103" t="s">
        <v>88</v>
      </c>
      <c r="V14" s="104">
        <v>14018.448746264779</v>
      </c>
      <c r="X14" s="67"/>
      <c r="Y14" s="55">
        <v>10</v>
      </c>
      <c r="Z14" s="55" t="s">
        <v>74</v>
      </c>
      <c r="AA14" s="66">
        <v>3114</v>
      </c>
      <c r="AB14" s="61">
        <v>11659.212880143112</v>
      </c>
      <c r="AD14" s="65">
        <v>10</v>
      </c>
      <c r="AE14" s="55" t="s">
        <v>62</v>
      </c>
      <c r="AF14" s="56">
        <v>4006</v>
      </c>
      <c r="AG14" s="57">
        <v>400</v>
      </c>
      <c r="AH14" s="80">
        <v>16.2</v>
      </c>
      <c r="AJ14" s="67"/>
      <c r="AK14" s="55">
        <v>4</v>
      </c>
      <c r="AL14" s="66" t="s">
        <v>68</v>
      </c>
      <c r="AM14" s="61">
        <v>12282.021466905187</v>
      </c>
      <c r="AO14" s="52" t="s">
        <v>89</v>
      </c>
      <c r="AP14" s="53" t="s">
        <v>90</v>
      </c>
    </row>
    <row r="15" spans="2:45" ht="19.5" thickBot="1" x14ac:dyDescent="0.3">
      <c r="B15" s="54">
        <v>11</v>
      </c>
      <c r="C15" s="55" t="s">
        <v>28</v>
      </c>
      <c r="D15" s="56" t="s">
        <v>29</v>
      </c>
      <c r="E15" s="57">
        <v>340</v>
      </c>
      <c r="F15" s="54">
        <v>18.399999999999999</v>
      </c>
      <c r="G15" s="58">
        <f t="shared" si="0"/>
        <v>77639.751552795031</v>
      </c>
      <c r="H15" s="58">
        <v>76000</v>
      </c>
      <c r="I15" s="59">
        <v>15.6</v>
      </c>
      <c r="J15" s="60">
        <v>15153.846153846152</v>
      </c>
      <c r="K15" s="61">
        <v>14871.914132379248</v>
      </c>
      <c r="L15" s="1"/>
      <c r="M15" s="88">
        <v>10</v>
      </c>
      <c r="N15" s="89" t="s">
        <v>30</v>
      </c>
      <c r="O15" s="89">
        <v>5</v>
      </c>
      <c r="P15" s="105">
        <v>17.399999999999999</v>
      </c>
      <c r="Q15" s="106">
        <v>11715</v>
      </c>
      <c r="S15" s="48">
        <v>11</v>
      </c>
      <c r="T15" s="37" t="s">
        <v>28</v>
      </c>
      <c r="U15" s="49" t="s">
        <v>91</v>
      </c>
      <c r="V15" s="43">
        <v>13994.413407821228</v>
      </c>
      <c r="X15" s="67"/>
      <c r="Y15" s="55">
        <v>11</v>
      </c>
      <c r="Z15" s="55" t="s">
        <v>74</v>
      </c>
      <c r="AA15" s="66">
        <v>398</v>
      </c>
      <c r="AB15" s="61">
        <v>11230.05366726297</v>
      </c>
      <c r="AD15" s="65">
        <v>11</v>
      </c>
      <c r="AE15" s="55" t="s">
        <v>34</v>
      </c>
      <c r="AF15" s="56" t="s">
        <v>35</v>
      </c>
      <c r="AG15" s="57">
        <v>390</v>
      </c>
      <c r="AH15" s="80">
        <v>16.399999999999999</v>
      </c>
      <c r="AJ15" s="84"/>
      <c r="AK15" s="69">
        <v>5</v>
      </c>
      <c r="AL15" s="85" t="s">
        <v>60</v>
      </c>
      <c r="AM15" s="86">
        <v>10894.454382826476</v>
      </c>
    </row>
    <row r="16" spans="2:45" ht="19.5" thickBot="1" x14ac:dyDescent="0.3">
      <c r="B16" s="54">
        <v>12</v>
      </c>
      <c r="C16" s="55" t="s">
        <v>28</v>
      </c>
      <c r="D16" s="55" t="s">
        <v>39</v>
      </c>
      <c r="E16" s="57">
        <v>370</v>
      </c>
      <c r="F16" s="54">
        <v>18.399999999999999</v>
      </c>
      <c r="G16" s="58">
        <f t="shared" si="0"/>
        <v>77639.751552795031</v>
      </c>
      <c r="H16" s="58">
        <v>67000</v>
      </c>
      <c r="I16" s="59">
        <v>14.9</v>
      </c>
      <c r="J16" s="60">
        <v>13153.846153846154</v>
      </c>
      <c r="K16" s="61">
        <v>13016.189624329158</v>
      </c>
      <c r="M16" s="108" t="s">
        <v>24</v>
      </c>
      <c r="N16" s="109"/>
      <c r="O16" s="109"/>
      <c r="P16" s="109"/>
      <c r="Q16" s="110"/>
      <c r="S16" s="65">
        <v>12</v>
      </c>
      <c r="T16" s="55" t="s">
        <v>34</v>
      </c>
      <c r="U16" s="66" t="s">
        <v>92</v>
      </c>
      <c r="V16" s="61">
        <v>13974.776386404294</v>
      </c>
      <c r="X16" s="67"/>
      <c r="Y16" s="55">
        <v>12</v>
      </c>
      <c r="Z16" s="55" t="s">
        <v>36</v>
      </c>
      <c r="AA16" s="66" t="s">
        <v>60</v>
      </c>
      <c r="AB16" s="61">
        <v>10894.454382826476</v>
      </c>
      <c r="AD16" s="65">
        <v>12</v>
      </c>
      <c r="AE16" s="55" t="s">
        <v>42</v>
      </c>
      <c r="AF16" s="56" t="s">
        <v>55</v>
      </c>
      <c r="AG16" s="57">
        <v>340</v>
      </c>
      <c r="AH16" s="80">
        <v>16.399999999999999</v>
      </c>
      <c r="AJ16" s="50" t="s">
        <v>28</v>
      </c>
      <c r="AK16" s="37">
        <v>1</v>
      </c>
      <c r="AL16" s="49" t="s">
        <v>29</v>
      </c>
      <c r="AM16" s="43">
        <v>14871.914132379248</v>
      </c>
    </row>
    <row r="17" spans="2:46" ht="19.5" thickBot="1" x14ac:dyDescent="0.3">
      <c r="B17" s="111">
        <v>13</v>
      </c>
      <c r="C17" s="89" t="s">
        <v>28</v>
      </c>
      <c r="D17" s="89" t="s">
        <v>38</v>
      </c>
      <c r="E17" s="91">
        <v>390</v>
      </c>
      <c r="F17" s="111">
        <v>18.399999999999999</v>
      </c>
      <c r="G17" s="112">
        <f t="shared" si="0"/>
        <v>77639.751552795031</v>
      </c>
      <c r="H17" s="112">
        <v>75000</v>
      </c>
      <c r="I17" s="113">
        <v>15.7</v>
      </c>
      <c r="J17" s="114">
        <v>14615.384615384615</v>
      </c>
      <c r="K17" s="104">
        <v>14326.475849731662</v>
      </c>
      <c r="M17" s="115">
        <v>1</v>
      </c>
      <c r="N17" s="98">
        <v>700</v>
      </c>
      <c r="O17" s="98">
        <v>1</v>
      </c>
      <c r="P17" s="116">
        <v>23.3</v>
      </c>
      <c r="Q17" s="64">
        <v>14499</v>
      </c>
      <c r="S17" s="65">
        <v>13</v>
      </c>
      <c r="T17" s="55" t="s">
        <v>28</v>
      </c>
      <c r="U17" s="66" t="s">
        <v>82</v>
      </c>
      <c r="V17" s="61">
        <v>13935.819150318306</v>
      </c>
      <c r="X17" s="84"/>
      <c r="Y17" s="69">
        <v>13</v>
      </c>
      <c r="Z17" s="69" t="s">
        <v>26</v>
      </c>
      <c r="AA17" s="85">
        <v>388</v>
      </c>
      <c r="AB17" s="86">
        <v>10762</v>
      </c>
      <c r="AD17" s="65">
        <v>13</v>
      </c>
      <c r="AE17" s="55" t="s">
        <v>28</v>
      </c>
      <c r="AF17" s="56" t="s">
        <v>69</v>
      </c>
      <c r="AG17" s="57">
        <v>490</v>
      </c>
      <c r="AH17" s="80">
        <v>16.5</v>
      </c>
      <c r="AJ17" s="67"/>
      <c r="AK17" s="55">
        <v>2</v>
      </c>
      <c r="AL17" s="57" t="s">
        <v>38</v>
      </c>
      <c r="AM17" s="61">
        <v>14326.475849731662</v>
      </c>
      <c r="AP17" s="117"/>
      <c r="AQ17" s="117"/>
      <c r="AR17" s="117"/>
      <c r="AS17" s="118"/>
      <c r="AT17" s="1"/>
    </row>
    <row r="18" spans="2:46" x14ac:dyDescent="0.25">
      <c r="B18" s="36">
        <v>14</v>
      </c>
      <c r="C18" s="37" t="s">
        <v>26</v>
      </c>
      <c r="D18" s="38">
        <v>457</v>
      </c>
      <c r="E18" s="39">
        <v>400</v>
      </c>
      <c r="F18" s="36">
        <v>20.399999999999999</v>
      </c>
      <c r="G18" s="40">
        <f t="shared" si="0"/>
        <v>70028.011204481794</v>
      </c>
      <c r="H18" s="40">
        <v>68000</v>
      </c>
      <c r="I18" s="41">
        <v>18.399999999999999</v>
      </c>
      <c r="J18" s="42">
        <v>12730.76923076923</v>
      </c>
      <c r="K18" s="43">
        <v>12079.42754919499</v>
      </c>
      <c r="M18" s="75">
        <v>2</v>
      </c>
      <c r="N18" s="55">
        <v>600</v>
      </c>
      <c r="O18" s="55">
        <v>2</v>
      </c>
      <c r="P18" s="119">
        <v>20.5</v>
      </c>
      <c r="Q18" s="77">
        <v>13792</v>
      </c>
      <c r="S18" s="65">
        <v>14</v>
      </c>
      <c r="T18" s="55" t="s">
        <v>62</v>
      </c>
      <c r="U18" s="66">
        <v>4000</v>
      </c>
      <c r="V18" s="61">
        <v>13841.860465116279</v>
      </c>
      <c r="X18" s="50">
        <v>400</v>
      </c>
      <c r="Y18" s="37">
        <v>1</v>
      </c>
      <c r="Z18" s="37" t="s">
        <v>28</v>
      </c>
      <c r="AA18" s="49" t="s">
        <v>69</v>
      </c>
      <c r="AB18" s="43">
        <v>14211.381057554889</v>
      </c>
      <c r="AD18" s="65">
        <v>14</v>
      </c>
      <c r="AE18" s="55" t="s">
        <v>28</v>
      </c>
      <c r="AF18" s="56" t="s">
        <v>91</v>
      </c>
      <c r="AG18" s="57">
        <v>450</v>
      </c>
      <c r="AH18" s="80">
        <v>16.5</v>
      </c>
      <c r="AJ18" s="67"/>
      <c r="AK18" s="55">
        <v>3</v>
      </c>
      <c r="AL18" s="66" t="s">
        <v>69</v>
      </c>
      <c r="AM18" s="61">
        <v>14211.381057554889</v>
      </c>
      <c r="AP18" s="1"/>
      <c r="AQ18" s="1"/>
      <c r="AR18" s="1"/>
      <c r="AS18" s="4"/>
      <c r="AT18" s="1"/>
    </row>
    <row r="19" spans="2:46" x14ac:dyDescent="0.25">
      <c r="B19" s="54">
        <v>15</v>
      </c>
      <c r="C19" s="55" t="s">
        <v>26</v>
      </c>
      <c r="D19" s="56">
        <v>4567</v>
      </c>
      <c r="E19" s="57">
        <v>400</v>
      </c>
      <c r="F19" s="54">
        <v>20.399999999999999</v>
      </c>
      <c r="G19" s="58">
        <f t="shared" si="0"/>
        <v>70028.011204481794</v>
      </c>
      <c r="H19" s="58">
        <v>65000</v>
      </c>
      <c r="I19" s="59">
        <v>17.2</v>
      </c>
      <c r="J19" s="60">
        <v>11884.615384615385</v>
      </c>
      <c r="K19" s="61">
        <v>11442.397137745975</v>
      </c>
      <c r="M19" s="75">
        <v>3</v>
      </c>
      <c r="N19" s="55">
        <v>400</v>
      </c>
      <c r="O19" s="55">
        <v>21</v>
      </c>
      <c r="P19" s="119">
        <v>17.399999999999999</v>
      </c>
      <c r="Q19" s="77">
        <v>13093</v>
      </c>
      <c r="S19" s="65">
        <v>15</v>
      </c>
      <c r="T19" s="55" t="s">
        <v>36</v>
      </c>
      <c r="U19" s="66" t="s">
        <v>75</v>
      </c>
      <c r="V19" s="61">
        <v>13804.339352994672</v>
      </c>
      <c r="X19" s="67"/>
      <c r="Y19" s="55">
        <v>2</v>
      </c>
      <c r="Z19" s="55" t="s">
        <v>28</v>
      </c>
      <c r="AA19" s="57" t="s">
        <v>57</v>
      </c>
      <c r="AB19" s="61">
        <v>14191.766038957534</v>
      </c>
      <c r="AD19" s="65">
        <v>15</v>
      </c>
      <c r="AE19" s="55" t="s">
        <v>34</v>
      </c>
      <c r="AF19" s="56" t="s">
        <v>93</v>
      </c>
      <c r="AG19" s="57">
        <v>410</v>
      </c>
      <c r="AH19" s="80">
        <v>16.600000000000001</v>
      </c>
      <c r="AJ19" s="67"/>
      <c r="AK19" s="55">
        <v>4</v>
      </c>
      <c r="AL19" s="57" t="s">
        <v>57</v>
      </c>
      <c r="AM19" s="61">
        <v>14191.766038957534</v>
      </c>
      <c r="AP19" s="1"/>
      <c r="AQ19" s="1"/>
      <c r="AR19" s="1"/>
      <c r="AS19" s="4"/>
      <c r="AT19" s="1"/>
    </row>
    <row r="20" spans="2:46" ht="19.5" thickBot="1" x14ac:dyDescent="0.3">
      <c r="B20" s="54">
        <v>16</v>
      </c>
      <c r="C20" s="55" t="s">
        <v>34</v>
      </c>
      <c r="D20" s="56" t="s">
        <v>93</v>
      </c>
      <c r="E20" s="57">
        <v>410</v>
      </c>
      <c r="F20" s="54">
        <v>18.399999999999999</v>
      </c>
      <c r="G20" s="58">
        <f t="shared" si="0"/>
        <v>77639.751552795031</v>
      </c>
      <c r="H20" s="58">
        <v>68000</v>
      </c>
      <c r="I20" s="59">
        <v>16.600000000000001</v>
      </c>
      <c r="J20" s="60">
        <v>12038.461538461537</v>
      </c>
      <c r="K20" s="61">
        <v>11674.508050089446</v>
      </c>
      <c r="M20" s="75">
        <v>4</v>
      </c>
      <c r="N20" s="55">
        <v>500</v>
      </c>
      <c r="O20" s="55">
        <v>9</v>
      </c>
      <c r="P20" s="119">
        <v>19</v>
      </c>
      <c r="Q20" s="77">
        <v>12833</v>
      </c>
      <c r="S20" s="65">
        <v>16</v>
      </c>
      <c r="T20" s="55" t="s">
        <v>56</v>
      </c>
      <c r="U20" s="66" t="s">
        <v>94</v>
      </c>
      <c r="V20" s="61">
        <v>13754.874776386405</v>
      </c>
      <c r="X20" s="67"/>
      <c r="Y20" s="55">
        <v>3</v>
      </c>
      <c r="Z20" s="55" t="s">
        <v>42</v>
      </c>
      <c r="AA20" s="66" t="s">
        <v>81</v>
      </c>
      <c r="AB20" s="61">
        <v>14102.325581395347</v>
      </c>
      <c r="AD20" s="88">
        <v>16</v>
      </c>
      <c r="AE20" s="89" t="s">
        <v>42</v>
      </c>
      <c r="AF20" s="90" t="s">
        <v>81</v>
      </c>
      <c r="AG20" s="91">
        <v>460</v>
      </c>
      <c r="AH20" s="92">
        <v>16.8</v>
      </c>
      <c r="AJ20" s="67"/>
      <c r="AK20" s="55">
        <v>5</v>
      </c>
      <c r="AL20" s="66" t="s">
        <v>88</v>
      </c>
      <c r="AM20" s="61">
        <v>14018.448746264779</v>
      </c>
    </row>
    <row r="21" spans="2:46" ht="19.5" thickBot="1" x14ac:dyDescent="0.3">
      <c r="B21" s="54">
        <v>17</v>
      </c>
      <c r="C21" s="55" t="s">
        <v>34</v>
      </c>
      <c r="D21" s="56" t="s">
        <v>92</v>
      </c>
      <c r="E21" s="57">
        <v>480</v>
      </c>
      <c r="F21" s="54">
        <v>18.399999999999999</v>
      </c>
      <c r="G21" s="58">
        <f t="shared" si="0"/>
        <v>77639.751552795031</v>
      </c>
      <c r="H21" s="58">
        <v>74000</v>
      </c>
      <c r="I21" s="59">
        <v>18.2</v>
      </c>
      <c r="J21" s="60">
        <v>14692.307692307693</v>
      </c>
      <c r="K21" s="61">
        <v>13974.776386404294</v>
      </c>
      <c r="M21" s="88">
        <v>5</v>
      </c>
      <c r="N21" s="89">
        <v>300</v>
      </c>
      <c r="O21" s="89">
        <v>13</v>
      </c>
      <c r="P21" s="120">
        <v>16.7</v>
      </c>
      <c r="Q21" s="106">
        <v>12466</v>
      </c>
      <c r="S21" s="65">
        <v>17</v>
      </c>
      <c r="T21" s="55" t="s">
        <v>74</v>
      </c>
      <c r="U21" s="57" t="s">
        <v>95</v>
      </c>
      <c r="V21" s="61">
        <v>13583.337829817083</v>
      </c>
      <c r="X21" s="67"/>
      <c r="Y21" s="55">
        <v>4</v>
      </c>
      <c r="Z21" s="55" t="s">
        <v>28</v>
      </c>
      <c r="AA21" s="66" t="s">
        <v>88</v>
      </c>
      <c r="AB21" s="61">
        <v>14018.448746264779</v>
      </c>
      <c r="AD21" s="48">
        <v>17</v>
      </c>
      <c r="AE21" s="37" t="s">
        <v>28</v>
      </c>
      <c r="AF21" s="38" t="s">
        <v>88</v>
      </c>
      <c r="AG21" s="39">
        <v>430</v>
      </c>
      <c r="AH21" s="51">
        <v>17</v>
      </c>
      <c r="AJ21" s="67"/>
      <c r="AK21" s="55">
        <v>6</v>
      </c>
      <c r="AL21" s="66" t="s">
        <v>91</v>
      </c>
      <c r="AM21" s="61">
        <v>13994.413407821228</v>
      </c>
      <c r="AQ21" s="121"/>
      <c r="AR21" s="121"/>
      <c r="AS21" s="122"/>
    </row>
    <row r="22" spans="2:46" x14ac:dyDescent="0.25">
      <c r="B22" s="54">
        <v>18</v>
      </c>
      <c r="C22" s="55" t="s">
        <v>30</v>
      </c>
      <c r="D22" s="56">
        <v>415</v>
      </c>
      <c r="E22" s="57">
        <v>450</v>
      </c>
      <c r="F22" s="54">
        <v>18.399999999999999</v>
      </c>
      <c r="G22" s="58">
        <f t="shared" si="0"/>
        <v>77639.751552795031</v>
      </c>
      <c r="H22" s="58">
        <v>68000</v>
      </c>
      <c r="I22" s="59">
        <v>17.600000000000001</v>
      </c>
      <c r="J22" s="60">
        <v>12346.153846153848</v>
      </c>
      <c r="K22" s="61">
        <v>11829.338103756711</v>
      </c>
      <c r="S22" s="65">
        <v>18</v>
      </c>
      <c r="T22" s="55" t="s">
        <v>56</v>
      </c>
      <c r="U22" s="66" t="s">
        <v>63</v>
      </c>
      <c r="V22" s="61">
        <v>13427.415026833631</v>
      </c>
      <c r="X22" s="67"/>
      <c r="Y22" s="55">
        <v>5</v>
      </c>
      <c r="Z22" s="55" t="s">
        <v>28</v>
      </c>
      <c r="AA22" s="66" t="s">
        <v>91</v>
      </c>
      <c r="AB22" s="61">
        <v>13994.413407821228</v>
      </c>
      <c r="AD22" s="65">
        <v>18</v>
      </c>
      <c r="AE22" s="55" t="s">
        <v>56</v>
      </c>
      <c r="AF22" s="56" t="s">
        <v>94</v>
      </c>
      <c r="AG22" s="57">
        <v>460</v>
      </c>
      <c r="AH22" s="80">
        <v>17.100000000000001</v>
      </c>
      <c r="AJ22" s="67"/>
      <c r="AK22" s="55">
        <v>7</v>
      </c>
      <c r="AL22" s="66" t="s">
        <v>82</v>
      </c>
      <c r="AM22" s="61">
        <v>13935.819150318306</v>
      </c>
    </row>
    <row r="23" spans="2:46" ht="19.5" thickBot="1" x14ac:dyDescent="0.3">
      <c r="B23" s="54">
        <v>19</v>
      </c>
      <c r="C23" s="55" t="s">
        <v>64</v>
      </c>
      <c r="D23" s="56" t="s">
        <v>65</v>
      </c>
      <c r="E23" s="57">
        <v>400</v>
      </c>
      <c r="F23" s="54">
        <v>21.3</v>
      </c>
      <c r="G23" s="58">
        <f t="shared" si="0"/>
        <v>67069.081153588195</v>
      </c>
      <c r="H23" s="58">
        <v>63000</v>
      </c>
      <c r="I23" s="59">
        <v>18.8</v>
      </c>
      <c r="J23" s="60">
        <v>12461.538461538461</v>
      </c>
      <c r="K23" s="61">
        <v>11766.010733452595</v>
      </c>
      <c r="S23" s="65">
        <v>19</v>
      </c>
      <c r="T23" s="55" t="s">
        <v>74</v>
      </c>
      <c r="U23" s="66" t="s">
        <v>96</v>
      </c>
      <c r="V23" s="61">
        <v>13399.07192575406</v>
      </c>
      <c r="X23" s="67"/>
      <c r="Y23" s="55">
        <v>6</v>
      </c>
      <c r="Z23" s="55" t="s">
        <v>34</v>
      </c>
      <c r="AA23" s="66" t="s">
        <v>92</v>
      </c>
      <c r="AB23" s="61">
        <v>13974.776386404294</v>
      </c>
      <c r="AD23" s="65">
        <v>19</v>
      </c>
      <c r="AE23" s="55" t="s">
        <v>26</v>
      </c>
      <c r="AF23" s="56">
        <v>4567</v>
      </c>
      <c r="AG23" s="57">
        <v>400</v>
      </c>
      <c r="AH23" s="80">
        <v>17.2</v>
      </c>
      <c r="AJ23" s="123"/>
      <c r="AK23" s="89">
        <v>8</v>
      </c>
      <c r="AL23" s="91" t="s">
        <v>39</v>
      </c>
      <c r="AM23" s="104">
        <v>13016.189624329158</v>
      </c>
    </row>
    <row r="24" spans="2:46" x14ac:dyDescent="0.25">
      <c r="B24" s="54">
        <v>20</v>
      </c>
      <c r="C24" s="55" t="s">
        <v>56</v>
      </c>
      <c r="D24" s="56" t="s">
        <v>63</v>
      </c>
      <c r="E24" s="57">
        <v>400</v>
      </c>
      <c r="F24" s="54">
        <v>19.399999999999999</v>
      </c>
      <c r="G24" s="58">
        <f t="shared" si="0"/>
        <v>73637.702503681896</v>
      </c>
      <c r="H24" s="58">
        <v>70000</v>
      </c>
      <c r="I24" s="59">
        <v>15.9</v>
      </c>
      <c r="J24" s="60">
        <v>13730.76923076923</v>
      </c>
      <c r="K24" s="61">
        <v>13427.415026833631</v>
      </c>
      <c r="S24" s="65">
        <v>20</v>
      </c>
      <c r="T24" s="55" t="s">
        <v>34</v>
      </c>
      <c r="U24" s="66" t="s">
        <v>35</v>
      </c>
      <c r="V24" s="61">
        <v>13384.973166368514</v>
      </c>
      <c r="X24" s="67"/>
      <c r="Y24" s="55">
        <v>7</v>
      </c>
      <c r="Z24" s="55" t="s">
        <v>28</v>
      </c>
      <c r="AA24" s="66" t="s">
        <v>82</v>
      </c>
      <c r="AB24" s="61">
        <v>13935.819150318306</v>
      </c>
      <c r="AD24" s="65">
        <v>20</v>
      </c>
      <c r="AE24" s="55" t="s">
        <v>74</v>
      </c>
      <c r="AF24" s="56">
        <v>398</v>
      </c>
      <c r="AG24" s="57">
        <v>390</v>
      </c>
      <c r="AH24" s="80">
        <v>17.399999999999999</v>
      </c>
      <c r="AJ24" s="97" t="s">
        <v>42</v>
      </c>
      <c r="AK24" s="98">
        <v>1</v>
      </c>
      <c r="AL24" s="124" t="s">
        <v>50</v>
      </c>
      <c r="AM24" s="100">
        <v>14382.226841626609</v>
      </c>
    </row>
    <row r="25" spans="2:46" x14ac:dyDescent="0.25">
      <c r="B25" s="54">
        <v>21</v>
      </c>
      <c r="C25" s="55" t="s">
        <v>56</v>
      </c>
      <c r="D25" s="56" t="s">
        <v>97</v>
      </c>
      <c r="E25" s="57">
        <v>440</v>
      </c>
      <c r="F25" s="54">
        <v>19.399999999999999</v>
      </c>
      <c r="G25" s="58">
        <f t="shared" si="0"/>
        <v>73637.702503681896</v>
      </c>
      <c r="H25" s="58">
        <v>68000</v>
      </c>
      <c r="I25" s="59">
        <v>19</v>
      </c>
      <c r="J25" s="60">
        <v>13846.153846153846</v>
      </c>
      <c r="K25" s="61">
        <v>13041.144901610018</v>
      </c>
      <c r="S25" s="65">
        <v>21</v>
      </c>
      <c r="T25" s="55" t="s">
        <v>26</v>
      </c>
      <c r="U25" s="66">
        <v>606</v>
      </c>
      <c r="V25" s="61">
        <v>13325.971157593869</v>
      </c>
      <c r="X25" s="67"/>
      <c r="Y25" s="55">
        <v>8</v>
      </c>
      <c r="Z25" s="55" t="s">
        <v>62</v>
      </c>
      <c r="AA25" s="66">
        <v>4000</v>
      </c>
      <c r="AB25" s="61">
        <v>13841.860465116279</v>
      </c>
      <c r="AD25" s="65">
        <v>21</v>
      </c>
      <c r="AE25" s="55" t="s">
        <v>74</v>
      </c>
      <c r="AF25" s="56" t="s">
        <v>96</v>
      </c>
      <c r="AG25" s="57">
        <v>450</v>
      </c>
      <c r="AH25" s="80">
        <v>17.5</v>
      </c>
      <c r="AJ25" s="67"/>
      <c r="AK25" s="55">
        <v>2</v>
      </c>
      <c r="AL25" s="66" t="s">
        <v>81</v>
      </c>
      <c r="AM25" s="61">
        <v>14102.325581395347</v>
      </c>
    </row>
    <row r="26" spans="2:46" ht="19.5" thickBot="1" x14ac:dyDescent="0.3">
      <c r="B26" s="54">
        <v>22</v>
      </c>
      <c r="C26" s="55" t="s">
        <v>56</v>
      </c>
      <c r="D26" s="56" t="s">
        <v>94</v>
      </c>
      <c r="E26" s="57">
        <v>460</v>
      </c>
      <c r="F26" s="54">
        <v>19.399999999999999</v>
      </c>
      <c r="G26" s="58">
        <f t="shared" si="0"/>
        <v>73637.702503681896</v>
      </c>
      <c r="H26" s="58">
        <v>69000</v>
      </c>
      <c r="I26" s="59">
        <v>17.100000000000001</v>
      </c>
      <c r="J26" s="60">
        <v>14269.23076923077</v>
      </c>
      <c r="K26" s="61">
        <v>13754.874776386405</v>
      </c>
      <c r="S26" s="65">
        <v>22</v>
      </c>
      <c r="T26" s="55" t="s">
        <v>36</v>
      </c>
      <c r="U26" s="57" t="s">
        <v>83</v>
      </c>
      <c r="V26" s="61">
        <v>13268.481226451864</v>
      </c>
      <c r="X26" s="67"/>
      <c r="Y26" s="55">
        <v>9</v>
      </c>
      <c r="Z26" s="55" t="s">
        <v>56</v>
      </c>
      <c r="AA26" s="66" t="s">
        <v>94</v>
      </c>
      <c r="AB26" s="61">
        <v>13754.874776386405</v>
      </c>
      <c r="AD26" s="65">
        <v>22</v>
      </c>
      <c r="AE26" s="55" t="s">
        <v>62</v>
      </c>
      <c r="AF26" s="56">
        <v>3023</v>
      </c>
      <c r="AG26" s="57">
        <v>300</v>
      </c>
      <c r="AH26" s="80">
        <v>17.5</v>
      </c>
      <c r="AJ26" s="84"/>
      <c r="AK26" s="69">
        <v>3</v>
      </c>
      <c r="AL26" s="85" t="s">
        <v>55</v>
      </c>
      <c r="AM26" s="86">
        <v>12786.762075134167</v>
      </c>
    </row>
    <row r="27" spans="2:46" x14ac:dyDescent="0.25">
      <c r="B27" s="54">
        <v>23</v>
      </c>
      <c r="C27" s="55" t="s">
        <v>42</v>
      </c>
      <c r="D27" s="56" t="s">
        <v>81</v>
      </c>
      <c r="E27" s="57">
        <v>460</v>
      </c>
      <c r="F27" s="54">
        <v>18.399999999999999</v>
      </c>
      <c r="G27" s="58">
        <f t="shared" si="0"/>
        <v>77639.751552795031</v>
      </c>
      <c r="H27" s="58">
        <v>75000</v>
      </c>
      <c r="I27" s="59">
        <v>16.8</v>
      </c>
      <c r="J27" s="60">
        <v>14576.923076923076</v>
      </c>
      <c r="K27" s="61">
        <v>14102.325581395347</v>
      </c>
      <c r="S27" s="65">
        <v>23</v>
      </c>
      <c r="T27" s="55" t="s">
        <v>56</v>
      </c>
      <c r="U27" s="66" t="s">
        <v>97</v>
      </c>
      <c r="V27" s="61">
        <v>13041.144901610018</v>
      </c>
      <c r="X27" s="67"/>
      <c r="Y27" s="55">
        <v>10</v>
      </c>
      <c r="Z27" s="55" t="s">
        <v>74</v>
      </c>
      <c r="AA27" s="57" t="s">
        <v>95</v>
      </c>
      <c r="AB27" s="61">
        <v>13583.337829817083</v>
      </c>
      <c r="AD27" s="65">
        <v>23</v>
      </c>
      <c r="AE27" s="55" t="s">
        <v>74</v>
      </c>
      <c r="AF27" s="56">
        <v>3114</v>
      </c>
      <c r="AG27" s="57">
        <v>330</v>
      </c>
      <c r="AH27" s="80">
        <v>17.5</v>
      </c>
      <c r="AJ27" s="50" t="s">
        <v>62</v>
      </c>
      <c r="AK27" s="37">
        <v>1</v>
      </c>
      <c r="AL27" s="49">
        <v>4000</v>
      </c>
      <c r="AM27" s="43">
        <v>13841.860465116279</v>
      </c>
    </row>
    <row r="28" spans="2:46" ht="19.5" thickBot="1" x14ac:dyDescent="0.3">
      <c r="B28" s="54">
        <v>24</v>
      </c>
      <c r="C28" s="55" t="s">
        <v>62</v>
      </c>
      <c r="D28" s="56">
        <v>4006</v>
      </c>
      <c r="E28" s="57">
        <v>400</v>
      </c>
      <c r="F28" s="54">
        <v>18.399999999999999</v>
      </c>
      <c r="G28" s="58">
        <f t="shared" si="0"/>
        <v>77639.751552795031</v>
      </c>
      <c r="H28" s="58">
        <v>69000</v>
      </c>
      <c r="I28" s="59">
        <v>16.2</v>
      </c>
      <c r="J28" s="60">
        <v>12230.769230769232</v>
      </c>
      <c r="K28" s="61">
        <v>11917.889087656531</v>
      </c>
      <c r="S28" s="88">
        <v>24</v>
      </c>
      <c r="T28" s="89" t="s">
        <v>28</v>
      </c>
      <c r="U28" s="91" t="s">
        <v>39</v>
      </c>
      <c r="V28" s="104">
        <v>13016.189624329158</v>
      </c>
      <c r="X28" s="67"/>
      <c r="Y28" s="55">
        <v>11</v>
      </c>
      <c r="Z28" s="55" t="s">
        <v>56</v>
      </c>
      <c r="AA28" s="66" t="s">
        <v>63</v>
      </c>
      <c r="AB28" s="61">
        <v>13427.415026833631</v>
      </c>
      <c r="AD28" s="65">
        <v>24</v>
      </c>
      <c r="AE28" s="55" t="s">
        <v>74</v>
      </c>
      <c r="AF28" s="56" t="s">
        <v>98</v>
      </c>
      <c r="AG28" s="57">
        <v>450</v>
      </c>
      <c r="AH28" s="80">
        <v>17.600000000000001</v>
      </c>
      <c r="AJ28" s="67"/>
      <c r="AK28" s="55">
        <v>2</v>
      </c>
      <c r="AL28" s="66">
        <v>3023</v>
      </c>
      <c r="AM28" s="61">
        <v>12470.930232558139</v>
      </c>
    </row>
    <row r="29" spans="2:46" ht="19.5" thickBot="1" x14ac:dyDescent="0.3">
      <c r="B29" s="54">
        <v>25</v>
      </c>
      <c r="C29" s="55" t="s">
        <v>62</v>
      </c>
      <c r="D29" s="56">
        <v>4000</v>
      </c>
      <c r="E29" s="57">
        <v>400</v>
      </c>
      <c r="F29" s="54">
        <v>18.399999999999999</v>
      </c>
      <c r="G29" s="58">
        <f t="shared" si="0"/>
        <v>77639.751552795031</v>
      </c>
      <c r="H29" s="58">
        <v>68000</v>
      </c>
      <c r="I29" s="59">
        <v>19.399999999999999</v>
      </c>
      <c r="J29" s="60">
        <v>14769.23076923077</v>
      </c>
      <c r="K29" s="61">
        <v>13841.860465116279</v>
      </c>
      <c r="S29" s="48">
        <v>25</v>
      </c>
      <c r="T29" s="37" t="s">
        <v>42</v>
      </c>
      <c r="U29" s="49" t="s">
        <v>55</v>
      </c>
      <c r="V29" s="43">
        <v>12786.762075134167</v>
      </c>
      <c r="X29" s="67"/>
      <c r="Y29" s="55">
        <v>12</v>
      </c>
      <c r="Z29" s="55" t="s">
        <v>74</v>
      </c>
      <c r="AA29" s="66" t="s">
        <v>96</v>
      </c>
      <c r="AB29" s="61">
        <v>13399.07192575406</v>
      </c>
      <c r="AD29" s="65">
        <v>25</v>
      </c>
      <c r="AE29" s="55" t="s">
        <v>30</v>
      </c>
      <c r="AF29" s="56">
        <v>415</v>
      </c>
      <c r="AG29" s="57">
        <v>450</v>
      </c>
      <c r="AH29" s="80">
        <v>17.600000000000001</v>
      </c>
      <c r="AJ29" s="123"/>
      <c r="AK29" s="89">
        <v>3</v>
      </c>
      <c r="AL29" s="103">
        <v>4006</v>
      </c>
      <c r="AM29" s="104">
        <v>11917.889087656531</v>
      </c>
    </row>
    <row r="30" spans="2:46" ht="19.5" thickBot="1" x14ac:dyDescent="0.3">
      <c r="B30" s="54">
        <v>26</v>
      </c>
      <c r="C30" s="55" t="s">
        <v>74</v>
      </c>
      <c r="D30" s="56" t="s">
        <v>99</v>
      </c>
      <c r="E30" s="57">
        <v>400</v>
      </c>
      <c r="F30" s="54">
        <v>20.399999999999999</v>
      </c>
      <c r="G30" s="58">
        <f t="shared" si="0"/>
        <v>70028.011204481794</v>
      </c>
      <c r="H30" s="58">
        <v>59000</v>
      </c>
      <c r="I30" s="59">
        <v>18.5</v>
      </c>
      <c r="J30" s="60">
        <v>12714.61716937355</v>
      </c>
      <c r="K30" s="61">
        <v>12049.317433766795</v>
      </c>
      <c r="S30" s="65">
        <v>26</v>
      </c>
      <c r="T30" s="55" t="s">
        <v>74</v>
      </c>
      <c r="U30" s="66">
        <v>5518</v>
      </c>
      <c r="V30" s="61">
        <v>12743.536442769911</v>
      </c>
      <c r="X30" s="67"/>
      <c r="Y30" s="55">
        <v>13</v>
      </c>
      <c r="Z30" s="55" t="s">
        <v>56</v>
      </c>
      <c r="AA30" s="66" t="s">
        <v>97</v>
      </c>
      <c r="AB30" s="61">
        <v>13041.144901610018</v>
      </c>
      <c r="AD30" s="88">
        <v>26</v>
      </c>
      <c r="AE30" s="89" t="s">
        <v>26</v>
      </c>
      <c r="AF30" s="90">
        <v>5601</v>
      </c>
      <c r="AG30" s="91">
        <v>500</v>
      </c>
      <c r="AH30" s="92">
        <v>17.8</v>
      </c>
      <c r="AJ30" s="97" t="s">
        <v>74</v>
      </c>
      <c r="AK30" s="98">
        <v>1</v>
      </c>
      <c r="AL30" s="124" t="s">
        <v>95</v>
      </c>
      <c r="AM30" s="100">
        <v>13583.337829817083</v>
      </c>
    </row>
    <row r="31" spans="2:46" x14ac:dyDescent="0.25">
      <c r="B31" s="54">
        <v>27</v>
      </c>
      <c r="C31" s="55" t="s">
        <v>74</v>
      </c>
      <c r="D31" s="56" t="s">
        <v>96</v>
      </c>
      <c r="E31" s="57">
        <v>450</v>
      </c>
      <c r="F31" s="54">
        <v>19.399999999999999</v>
      </c>
      <c r="G31" s="58">
        <f t="shared" si="0"/>
        <v>73637.702503681896</v>
      </c>
      <c r="H31" s="58">
        <v>70000</v>
      </c>
      <c r="I31" s="59">
        <v>17.5</v>
      </c>
      <c r="J31" s="60">
        <v>13967.517401392111</v>
      </c>
      <c r="K31" s="61">
        <v>13399.07192575406</v>
      </c>
      <c r="S31" s="65">
        <v>27</v>
      </c>
      <c r="T31" s="55" t="s">
        <v>74</v>
      </c>
      <c r="U31" s="66" t="s">
        <v>98</v>
      </c>
      <c r="V31" s="61">
        <v>12715.912156693465</v>
      </c>
      <c r="X31" s="67"/>
      <c r="Y31" s="55">
        <v>14</v>
      </c>
      <c r="Z31" s="55" t="s">
        <v>74</v>
      </c>
      <c r="AA31" s="66" t="s">
        <v>98</v>
      </c>
      <c r="AB31" s="61">
        <v>12715.912156693465</v>
      </c>
      <c r="AD31" s="48">
        <v>27</v>
      </c>
      <c r="AE31" s="37" t="s">
        <v>42</v>
      </c>
      <c r="AF31" s="37" t="s">
        <v>50</v>
      </c>
      <c r="AG31" s="39">
        <v>540</v>
      </c>
      <c r="AH31" s="51">
        <v>18</v>
      </c>
      <c r="AJ31" s="67"/>
      <c r="AK31" s="55">
        <v>2</v>
      </c>
      <c r="AL31" s="66" t="s">
        <v>96</v>
      </c>
      <c r="AM31" s="61">
        <v>13399.07192575406</v>
      </c>
    </row>
    <row r="32" spans="2:46" x14ac:dyDescent="0.25">
      <c r="B32" s="54">
        <v>28</v>
      </c>
      <c r="C32" s="55" t="s">
        <v>74</v>
      </c>
      <c r="D32" s="56" t="s">
        <v>98</v>
      </c>
      <c r="E32" s="57">
        <v>450</v>
      </c>
      <c r="F32" s="54">
        <v>19.399999999999999</v>
      </c>
      <c r="G32" s="58">
        <f t="shared" si="0"/>
        <v>73637.702503681896</v>
      </c>
      <c r="H32" s="58">
        <v>70000</v>
      </c>
      <c r="I32" s="59">
        <v>17.600000000000001</v>
      </c>
      <c r="J32" s="60">
        <v>13271.461716937354</v>
      </c>
      <c r="K32" s="61">
        <v>12715.912156693465</v>
      </c>
      <c r="S32" s="65">
        <v>28</v>
      </c>
      <c r="T32" s="55" t="s">
        <v>26</v>
      </c>
      <c r="U32" s="125">
        <v>5550</v>
      </c>
      <c r="V32" s="61">
        <v>12532.025464466677</v>
      </c>
      <c r="X32" s="67"/>
      <c r="Y32" s="55">
        <v>15</v>
      </c>
      <c r="Z32" s="55" t="s">
        <v>26</v>
      </c>
      <c r="AA32" s="66">
        <v>457</v>
      </c>
      <c r="AB32" s="61">
        <v>12079.42754919499</v>
      </c>
      <c r="AD32" s="65">
        <v>28</v>
      </c>
      <c r="AE32" s="55" t="s">
        <v>74</v>
      </c>
      <c r="AF32" s="55" t="s">
        <v>95</v>
      </c>
      <c r="AG32" s="57">
        <v>490</v>
      </c>
      <c r="AH32" s="80">
        <v>18</v>
      </c>
      <c r="AJ32" s="67"/>
      <c r="AK32" s="55">
        <v>3</v>
      </c>
      <c r="AL32" s="66">
        <v>5518</v>
      </c>
      <c r="AM32" s="61">
        <v>12743.536442769911</v>
      </c>
    </row>
    <row r="33" spans="2:45" x14ac:dyDescent="0.25">
      <c r="B33" s="54">
        <v>29</v>
      </c>
      <c r="C33" s="55" t="s">
        <v>74</v>
      </c>
      <c r="D33" s="55" t="s">
        <v>95</v>
      </c>
      <c r="E33" s="57">
        <v>490</v>
      </c>
      <c r="F33" s="54">
        <v>19.399999999999999</v>
      </c>
      <c r="G33" s="58">
        <f t="shared" si="0"/>
        <v>73637.702503681896</v>
      </c>
      <c r="H33" s="58">
        <v>70000</v>
      </c>
      <c r="I33" s="59">
        <v>18</v>
      </c>
      <c r="J33" s="60">
        <v>14245.939675174013</v>
      </c>
      <c r="K33" s="61">
        <v>13583.337829817083</v>
      </c>
      <c r="S33" s="65">
        <v>29</v>
      </c>
      <c r="T33" s="55" t="s">
        <v>30</v>
      </c>
      <c r="U33" s="57" t="s">
        <v>31</v>
      </c>
      <c r="V33" s="61">
        <v>12516.629855787969</v>
      </c>
      <c r="X33" s="67"/>
      <c r="Y33" s="55">
        <v>16</v>
      </c>
      <c r="Z33" s="55" t="s">
        <v>74</v>
      </c>
      <c r="AA33" s="66" t="s">
        <v>99</v>
      </c>
      <c r="AB33" s="61">
        <v>12049.317433766795</v>
      </c>
      <c r="AD33" s="65">
        <v>29</v>
      </c>
      <c r="AE33" s="55" t="s">
        <v>34</v>
      </c>
      <c r="AF33" s="56" t="s">
        <v>92</v>
      </c>
      <c r="AG33" s="57">
        <v>480</v>
      </c>
      <c r="AH33" s="80">
        <v>18.2</v>
      </c>
      <c r="AJ33" s="67"/>
      <c r="AK33" s="55">
        <v>4</v>
      </c>
      <c r="AL33" s="66" t="s">
        <v>98</v>
      </c>
      <c r="AM33" s="61">
        <v>12715.912156693465</v>
      </c>
      <c r="AO33" s="44"/>
      <c r="AS33" s="44"/>
    </row>
    <row r="34" spans="2:45" x14ac:dyDescent="0.25">
      <c r="B34" s="54">
        <v>30</v>
      </c>
      <c r="C34" s="55" t="s">
        <v>28</v>
      </c>
      <c r="D34" s="55" t="s">
        <v>57</v>
      </c>
      <c r="E34" s="57">
        <v>400</v>
      </c>
      <c r="F34" s="54">
        <v>18.399999999999999</v>
      </c>
      <c r="G34" s="58">
        <f t="shared" si="0"/>
        <v>77639.751552795031</v>
      </c>
      <c r="H34" s="58">
        <v>71000</v>
      </c>
      <c r="I34" s="59">
        <v>15.7</v>
      </c>
      <c r="J34" s="60">
        <v>14477.958236658933</v>
      </c>
      <c r="K34" s="61">
        <v>14191.766038957534</v>
      </c>
      <c r="S34" s="65">
        <v>30</v>
      </c>
      <c r="T34" s="55" t="s">
        <v>62</v>
      </c>
      <c r="U34" s="66">
        <v>3023</v>
      </c>
      <c r="V34" s="61">
        <v>12470.930232558139</v>
      </c>
      <c r="X34" s="67"/>
      <c r="Y34" s="55">
        <v>17</v>
      </c>
      <c r="Z34" s="55" t="s">
        <v>62</v>
      </c>
      <c r="AA34" s="66">
        <v>4006</v>
      </c>
      <c r="AB34" s="61">
        <v>11917.889087656531</v>
      </c>
      <c r="AD34" s="65">
        <v>30</v>
      </c>
      <c r="AE34" s="55" t="s">
        <v>26</v>
      </c>
      <c r="AF34" s="56">
        <v>457</v>
      </c>
      <c r="AG34" s="57">
        <v>400</v>
      </c>
      <c r="AH34" s="80">
        <v>18.399999999999999</v>
      </c>
      <c r="AJ34" s="67"/>
      <c r="AK34" s="55">
        <v>5</v>
      </c>
      <c r="AL34" s="66" t="s">
        <v>99</v>
      </c>
      <c r="AM34" s="61">
        <v>12049.317433766795</v>
      </c>
      <c r="AO34" s="44"/>
      <c r="AS34" s="44"/>
    </row>
    <row r="35" spans="2:45" x14ac:dyDescent="0.25">
      <c r="B35" s="54">
        <v>31</v>
      </c>
      <c r="C35" s="55" t="s">
        <v>28</v>
      </c>
      <c r="D35" s="56" t="s">
        <v>88</v>
      </c>
      <c r="E35" s="57">
        <v>430</v>
      </c>
      <c r="F35" s="54">
        <v>18.399999999999999</v>
      </c>
      <c r="G35" s="58">
        <f t="shared" si="0"/>
        <v>77639.751552795031</v>
      </c>
      <c r="H35" s="58">
        <v>75000</v>
      </c>
      <c r="I35" s="59">
        <v>17</v>
      </c>
      <c r="J35" s="60">
        <v>14525.13966480447</v>
      </c>
      <c r="K35" s="61">
        <v>14018.448746264779</v>
      </c>
      <c r="S35" s="65">
        <v>31</v>
      </c>
      <c r="T35" s="55" t="s">
        <v>30</v>
      </c>
      <c r="U35" s="66">
        <v>323</v>
      </c>
      <c r="V35" s="61">
        <v>12421.824686940967</v>
      </c>
      <c r="X35" s="67"/>
      <c r="Y35" s="55">
        <v>18</v>
      </c>
      <c r="Z35" s="55" t="s">
        <v>30</v>
      </c>
      <c r="AA35" s="66">
        <v>415</v>
      </c>
      <c r="AB35" s="61">
        <v>11829.338103756711</v>
      </c>
      <c r="AD35" s="65">
        <v>31</v>
      </c>
      <c r="AE35" s="55" t="s">
        <v>74</v>
      </c>
      <c r="AF35" s="56" t="s">
        <v>99</v>
      </c>
      <c r="AG35" s="57">
        <v>400</v>
      </c>
      <c r="AH35" s="80">
        <v>18.5</v>
      </c>
      <c r="AJ35" s="67"/>
      <c r="AK35" s="55">
        <v>6</v>
      </c>
      <c r="AL35" s="66">
        <v>3114</v>
      </c>
      <c r="AM35" s="61">
        <v>11659.212880143112</v>
      </c>
      <c r="AO35" s="44"/>
      <c r="AS35" s="44"/>
    </row>
    <row r="36" spans="2:45" ht="19.5" thickBot="1" x14ac:dyDescent="0.3">
      <c r="B36" s="54">
        <v>32</v>
      </c>
      <c r="C36" s="55" t="s">
        <v>28</v>
      </c>
      <c r="D36" s="56" t="s">
        <v>91</v>
      </c>
      <c r="E36" s="57">
        <v>450</v>
      </c>
      <c r="F36" s="54">
        <v>19.399999999999999</v>
      </c>
      <c r="G36" s="58">
        <f t="shared" si="0"/>
        <v>73637.702503681896</v>
      </c>
      <c r="H36" s="58">
        <v>68000</v>
      </c>
      <c r="I36" s="59">
        <v>16.5</v>
      </c>
      <c r="J36" s="60">
        <v>14413.40782122905</v>
      </c>
      <c r="K36" s="61">
        <v>13994.413407821228</v>
      </c>
      <c r="S36" s="65">
        <v>32</v>
      </c>
      <c r="T36" s="55" t="s">
        <v>36</v>
      </c>
      <c r="U36" s="66" t="s">
        <v>68</v>
      </c>
      <c r="V36" s="61">
        <v>12282.021466905187</v>
      </c>
      <c r="X36" s="67"/>
      <c r="Y36" s="55">
        <v>19</v>
      </c>
      <c r="Z36" s="55" t="s">
        <v>64</v>
      </c>
      <c r="AA36" s="66" t="s">
        <v>65</v>
      </c>
      <c r="AB36" s="61">
        <v>11766.010733452595</v>
      </c>
      <c r="AD36" s="65">
        <v>32</v>
      </c>
      <c r="AE36" s="55" t="s">
        <v>74</v>
      </c>
      <c r="AF36" s="56">
        <v>5518</v>
      </c>
      <c r="AG36" s="57">
        <v>550</v>
      </c>
      <c r="AH36" s="80">
        <v>18.600000000000001</v>
      </c>
      <c r="AJ36" s="84"/>
      <c r="AK36" s="69">
        <v>7</v>
      </c>
      <c r="AL36" s="85">
        <v>398</v>
      </c>
      <c r="AM36" s="86">
        <v>11230.05366726297</v>
      </c>
      <c r="AO36" s="44"/>
      <c r="AS36" s="44"/>
    </row>
    <row r="37" spans="2:45" x14ac:dyDescent="0.25">
      <c r="B37" s="54">
        <v>33</v>
      </c>
      <c r="C37" s="55" t="s">
        <v>28</v>
      </c>
      <c r="D37" s="56" t="s">
        <v>82</v>
      </c>
      <c r="E37" s="57">
        <v>460</v>
      </c>
      <c r="F37" s="54">
        <v>19.399999999999999</v>
      </c>
      <c r="G37" s="58">
        <f t="shared" si="0"/>
        <v>73637.702503681896</v>
      </c>
      <c r="H37" s="58">
        <v>71000</v>
      </c>
      <c r="I37" s="59">
        <v>16.2</v>
      </c>
      <c r="J37" s="60">
        <v>14301.675977653631</v>
      </c>
      <c r="K37" s="61">
        <v>13935.819150318306</v>
      </c>
      <c r="S37" s="65">
        <v>33</v>
      </c>
      <c r="T37" s="55" t="s">
        <v>26</v>
      </c>
      <c r="U37" s="66">
        <v>457</v>
      </c>
      <c r="V37" s="61">
        <v>12079.42754919499</v>
      </c>
      <c r="X37" s="67"/>
      <c r="Y37" s="55">
        <v>20</v>
      </c>
      <c r="Z37" s="55" t="s">
        <v>34</v>
      </c>
      <c r="AA37" s="66" t="s">
        <v>93</v>
      </c>
      <c r="AB37" s="61">
        <v>11674.508050089446</v>
      </c>
      <c r="AD37" s="65">
        <v>33</v>
      </c>
      <c r="AE37" s="55" t="s">
        <v>26</v>
      </c>
      <c r="AF37" s="126">
        <v>5550</v>
      </c>
      <c r="AG37" s="57">
        <v>500</v>
      </c>
      <c r="AH37" s="80">
        <v>18.600000000000001</v>
      </c>
      <c r="AJ37" s="50" t="s">
        <v>56</v>
      </c>
      <c r="AK37" s="37">
        <v>1</v>
      </c>
      <c r="AL37" s="49" t="s">
        <v>94</v>
      </c>
      <c r="AM37" s="43">
        <v>13754.874776386405</v>
      </c>
      <c r="AO37" s="44"/>
      <c r="AS37" s="44"/>
    </row>
    <row r="38" spans="2:45" ht="19.5" thickBot="1" x14ac:dyDescent="0.3">
      <c r="B38" s="111">
        <v>34</v>
      </c>
      <c r="C38" s="89" t="s">
        <v>28</v>
      </c>
      <c r="D38" s="90" t="s">
        <v>69</v>
      </c>
      <c r="E38" s="91">
        <v>490</v>
      </c>
      <c r="F38" s="111">
        <v>19.399999999999999</v>
      </c>
      <c r="G38" s="112">
        <f t="shared" si="0"/>
        <v>73637.702503681896</v>
      </c>
      <c r="H38" s="112">
        <v>68000</v>
      </c>
      <c r="I38" s="113">
        <v>16.5</v>
      </c>
      <c r="J38" s="114">
        <v>14636.871508379887</v>
      </c>
      <c r="K38" s="104">
        <v>14211.381057554889</v>
      </c>
      <c r="S38" s="88">
        <v>34</v>
      </c>
      <c r="T38" s="89" t="s">
        <v>74</v>
      </c>
      <c r="U38" s="103" t="s">
        <v>99</v>
      </c>
      <c r="V38" s="104">
        <v>12049.317433766795</v>
      </c>
      <c r="X38" s="123"/>
      <c r="Y38" s="89">
        <v>21</v>
      </c>
      <c r="Z38" s="89" t="s">
        <v>26</v>
      </c>
      <c r="AA38" s="103">
        <v>4567</v>
      </c>
      <c r="AB38" s="104">
        <v>11442.397137745975</v>
      </c>
      <c r="AD38" s="65">
        <v>34</v>
      </c>
      <c r="AE38" s="55" t="s">
        <v>30</v>
      </c>
      <c r="AF38" s="55" t="s">
        <v>31</v>
      </c>
      <c r="AG38" s="57">
        <v>510</v>
      </c>
      <c r="AH38" s="80">
        <v>18.7</v>
      </c>
      <c r="AJ38" s="67"/>
      <c r="AK38" s="55">
        <v>2</v>
      </c>
      <c r="AL38" s="66" t="s">
        <v>63</v>
      </c>
      <c r="AM38" s="61">
        <v>13427.415026833631</v>
      </c>
      <c r="AO38" s="44"/>
      <c r="AS38" s="44"/>
    </row>
    <row r="39" spans="2:45" ht="19.5" thickBot="1" x14ac:dyDescent="0.3">
      <c r="B39" s="36">
        <v>35</v>
      </c>
      <c r="C39" s="37" t="s">
        <v>26</v>
      </c>
      <c r="D39" s="127">
        <v>5550</v>
      </c>
      <c r="E39" s="39">
        <v>500</v>
      </c>
      <c r="F39" s="36">
        <v>21.3</v>
      </c>
      <c r="G39" s="40">
        <f t="shared" si="0"/>
        <v>67069.081153588195</v>
      </c>
      <c r="H39" s="40">
        <v>64000</v>
      </c>
      <c r="I39" s="41">
        <v>18.600000000000001</v>
      </c>
      <c r="J39" s="42">
        <v>13240.223463687151</v>
      </c>
      <c r="K39" s="43">
        <v>12532.025464466677</v>
      </c>
      <c r="S39" s="48">
        <v>35</v>
      </c>
      <c r="T39" s="37" t="s">
        <v>26</v>
      </c>
      <c r="U39" s="49">
        <v>5601</v>
      </c>
      <c r="V39" s="43">
        <v>11961.023775496948</v>
      </c>
      <c r="X39" s="97">
        <v>500</v>
      </c>
      <c r="Y39" s="98">
        <v>1</v>
      </c>
      <c r="Z39" s="98" t="s">
        <v>34</v>
      </c>
      <c r="AA39" s="99" t="s">
        <v>43</v>
      </c>
      <c r="AB39" s="100">
        <v>14431.206963752111</v>
      </c>
      <c r="AD39" s="65">
        <v>35</v>
      </c>
      <c r="AE39" s="55" t="s">
        <v>26</v>
      </c>
      <c r="AF39" s="56">
        <v>388</v>
      </c>
      <c r="AG39" s="57">
        <v>300</v>
      </c>
      <c r="AH39" s="80">
        <v>18.7</v>
      </c>
      <c r="AJ39" s="123"/>
      <c r="AK39" s="89">
        <v>3</v>
      </c>
      <c r="AL39" s="103" t="s">
        <v>97</v>
      </c>
      <c r="AM39" s="104">
        <v>13041.144901610018</v>
      </c>
      <c r="AO39" s="44"/>
      <c r="AS39" s="44"/>
    </row>
    <row r="40" spans="2:45" ht="19.5" thickBot="1" x14ac:dyDescent="0.3">
      <c r="B40" s="54">
        <v>36</v>
      </c>
      <c r="C40" s="55" t="s">
        <v>26</v>
      </c>
      <c r="D40" s="56">
        <v>5601</v>
      </c>
      <c r="E40" s="57">
        <v>500</v>
      </c>
      <c r="F40" s="54">
        <v>21.3</v>
      </c>
      <c r="G40" s="58">
        <f t="shared" si="0"/>
        <v>67069.081153588195</v>
      </c>
      <c r="H40" s="58">
        <v>59000</v>
      </c>
      <c r="I40" s="59">
        <v>17.8</v>
      </c>
      <c r="J40" s="60">
        <v>12513.966480446927</v>
      </c>
      <c r="K40" s="61">
        <v>11961.023775496948</v>
      </c>
      <c r="S40" s="65">
        <v>36</v>
      </c>
      <c r="T40" s="55" t="s">
        <v>30</v>
      </c>
      <c r="U40" s="66" t="s">
        <v>44</v>
      </c>
      <c r="V40" s="61">
        <v>11946.332737030412</v>
      </c>
      <c r="X40" s="67"/>
      <c r="Y40" s="55">
        <v>2</v>
      </c>
      <c r="Z40" s="55" t="s">
        <v>42</v>
      </c>
      <c r="AA40" s="57" t="s">
        <v>50</v>
      </c>
      <c r="AB40" s="61">
        <v>14382.226841626609</v>
      </c>
      <c r="AD40" s="88">
        <v>36</v>
      </c>
      <c r="AE40" s="89" t="s">
        <v>64</v>
      </c>
      <c r="AF40" s="90" t="s">
        <v>65</v>
      </c>
      <c r="AG40" s="91">
        <v>400</v>
      </c>
      <c r="AH40" s="92">
        <v>18.8</v>
      </c>
      <c r="AJ40" s="97" t="s">
        <v>34</v>
      </c>
      <c r="AK40" s="98">
        <v>1</v>
      </c>
      <c r="AL40" s="99" t="s">
        <v>43</v>
      </c>
      <c r="AM40" s="100">
        <v>14431.206963752111</v>
      </c>
      <c r="AO40" s="44"/>
      <c r="AS40" s="44"/>
    </row>
    <row r="41" spans="2:45" x14ac:dyDescent="0.25">
      <c r="B41" s="54">
        <v>37</v>
      </c>
      <c r="C41" s="55" t="s">
        <v>34</v>
      </c>
      <c r="D41" s="56" t="s">
        <v>43</v>
      </c>
      <c r="E41" s="57">
        <v>500</v>
      </c>
      <c r="F41" s="54">
        <v>19.399999999999999</v>
      </c>
      <c r="G41" s="58">
        <f t="shared" si="0"/>
        <v>73637.702503681896</v>
      </c>
      <c r="H41" s="58">
        <v>72000</v>
      </c>
      <c r="I41" s="59">
        <v>19.8</v>
      </c>
      <c r="J41" s="60">
        <v>15474.86033519553</v>
      </c>
      <c r="K41" s="61">
        <v>14431.206963752111</v>
      </c>
      <c r="S41" s="65">
        <v>37</v>
      </c>
      <c r="T41" s="55" t="s">
        <v>62</v>
      </c>
      <c r="U41" s="66">
        <v>4006</v>
      </c>
      <c r="V41" s="61">
        <v>11917.889087656531</v>
      </c>
      <c r="X41" s="67"/>
      <c r="Y41" s="55">
        <v>3</v>
      </c>
      <c r="Z41" s="55" t="s">
        <v>36</v>
      </c>
      <c r="AA41" s="66" t="s">
        <v>75</v>
      </c>
      <c r="AB41" s="61">
        <v>13804.339352994672</v>
      </c>
      <c r="AD41" s="48">
        <v>37</v>
      </c>
      <c r="AE41" s="37" t="s">
        <v>56</v>
      </c>
      <c r="AF41" s="38" t="s">
        <v>97</v>
      </c>
      <c r="AG41" s="39">
        <v>440</v>
      </c>
      <c r="AH41" s="51">
        <v>19</v>
      </c>
      <c r="AJ41" s="67"/>
      <c r="AK41" s="55">
        <v>2</v>
      </c>
      <c r="AL41" s="66" t="s">
        <v>61</v>
      </c>
      <c r="AM41" s="61">
        <v>14257.113160971807</v>
      </c>
      <c r="AO41" s="44"/>
      <c r="AS41" s="44"/>
    </row>
    <row r="42" spans="2:45" x14ac:dyDescent="0.25">
      <c r="B42" s="54">
        <v>38</v>
      </c>
      <c r="C42" s="55" t="s">
        <v>30</v>
      </c>
      <c r="D42" s="56">
        <v>572</v>
      </c>
      <c r="E42" s="57">
        <v>500</v>
      </c>
      <c r="F42" s="54">
        <v>20.399999999999999</v>
      </c>
      <c r="G42" s="58">
        <f t="shared" si="0"/>
        <v>70028.011204481794</v>
      </c>
      <c r="H42" s="58">
        <v>61000</v>
      </c>
      <c r="I42" s="59">
        <v>20.100000000000001</v>
      </c>
      <c r="J42" s="60">
        <v>10614.525139664805</v>
      </c>
      <c r="K42" s="61">
        <v>9861.6344030141627</v>
      </c>
      <c r="S42" s="65">
        <v>38</v>
      </c>
      <c r="T42" s="55" t="s">
        <v>30</v>
      </c>
      <c r="U42" s="66">
        <v>415</v>
      </c>
      <c r="V42" s="61">
        <v>11829.338103756711</v>
      </c>
      <c r="X42" s="67"/>
      <c r="Y42" s="55">
        <v>4</v>
      </c>
      <c r="Z42" s="55" t="s">
        <v>36</v>
      </c>
      <c r="AA42" s="57" t="s">
        <v>83</v>
      </c>
      <c r="AB42" s="61">
        <v>13268.481226451864</v>
      </c>
      <c r="AD42" s="65">
        <v>38</v>
      </c>
      <c r="AE42" s="55" t="s">
        <v>36</v>
      </c>
      <c r="AF42" s="56" t="s">
        <v>75</v>
      </c>
      <c r="AG42" s="57">
        <v>500</v>
      </c>
      <c r="AH42" s="80">
        <v>19.2</v>
      </c>
      <c r="AJ42" s="67"/>
      <c r="AK42" s="55">
        <v>3</v>
      </c>
      <c r="AL42" s="66" t="s">
        <v>92</v>
      </c>
      <c r="AM42" s="61">
        <v>13974.776386404294</v>
      </c>
      <c r="AO42" s="44"/>
      <c r="AS42" s="44"/>
    </row>
    <row r="43" spans="2:45" x14ac:dyDescent="0.25">
      <c r="B43" s="54">
        <v>39</v>
      </c>
      <c r="C43" s="55" t="s">
        <v>30</v>
      </c>
      <c r="D43" s="55" t="s">
        <v>31</v>
      </c>
      <c r="E43" s="57">
        <v>510</v>
      </c>
      <c r="F43" s="54">
        <v>20.399999999999999</v>
      </c>
      <c r="G43" s="58">
        <f t="shared" si="0"/>
        <v>70028.011204481794</v>
      </c>
      <c r="H43" s="58">
        <v>60000</v>
      </c>
      <c r="I43" s="59">
        <v>18.7</v>
      </c>
      <c r="J43" s="60">
        <v>13240.223463687151</v>
      </c>
      <c r="K43" s="61">
        <v>12516.629855787969</v>
      </c>
      <c r="S43" s="65">
        <v>39</v>
      </c>
      <c r="T43" s="55" t="s">
        <v>64</v>
      </c>
      <c r="U43" s="66" t="s">
        <v>65</v>
      </c>
      <c r="V43" s="61">
        <v>11766.010733452595</v>
      </c>
      <c r="X43" s="67"/>
      <c r="Y43" s="55">
        <v>5</v>
      </c>
      <c r="Z43" s="55" t="s">
        <v>74</v>
      </c>
      <c r="AA43" s="66">
        <v>5518</v>
      </c>
      <c r="AB43" s="61">
        <v>12743.536442769911</v>
      </c>
      <c r="AD43" s="65">
        <v>39</v>
      </c>
      <c r="AE43" s="55" t="s">
        <v>62</v>
      </c>
      <c r="AF43" s="56">
        <v>4000</v>
      </c>
      <c r="AG43" s="57">
        <v>400</v>
      </c>
      <c r="AH43" s="80">
        <v>19.399999999999999</v>
      </c>
      <c r="AJ43" s="67"/>
      <c r="AK43" s="55">
        <v>4</v>
      </c>
      <c r="AL43" s="66" t="s">
        <v>35</v>
      </c>
      <c r="AM43" s="61">
        <v>13384.973166368514</v>
      </c>
      <c r="AO43" s="44"/>
      <c r="AS43" s="44"/>
    </row>
    <row r="44" spans="2:45" ht="19.5" thickBot="1" x14ac:dyDescent="0.3">
      <c r="B44" s="54">
        <v>40</v>
      </c>
      <c r="C44" s="55" t="s">
        <v>42</v>
      </c>
      <c r="D44" s="55" t="s">
        <v>50</v>
      </c>
      <c r="E44" s="57">
        <v>540</v>
      </c>
      <c r="F44" s="54">
        <v>18.399999999999999</v>
      </c>
      <c r="G44" s="58">
        <f t="shared" si="0"/>
        <v>77639.751552795031</v>
      </c>
      <c r="H44" s="58">
        <v>69000</v>
      </c>
      <c r="I44" s="59">
        <v>18</v>
      </c>
      <c r="J44" s="60">
        <v>15083.798882681565</v>
      </c>
      <c r="K44" s="61">
        <v>14382.226841626609</v>
      </c>
      <c r="S44" s="65">
        <v>40</v>
      </c>
      <c r="T44" s="55" t="s">
        <v>34</v>
      </c>
      <c r="U44" s="66" t="s">
        <v>93</v>
      </c>
      <c r="V44" s="61">
        <v>11674.508050089446</v>
      </c>
      <c r="X44" s="67"/>
      <c r="Y44" s="55">
        <v>6</v>
      </c>
      <c r="Z44" s="55" t="s">
        <v>26</v>
      </c>
      <c r="AA44" s="125">
        <v>5550</v>
      </c>
      <c r="AB44" s="61">
        <v>12532.025464466677</v>
      </c>
      <c r="AD44" s="65">
        <v>40</v>
      </c>
      <c r="AE44" s="55" t="s">
        <v>36</v>
      </c>
      <c r="AF44" s="56" t="s">
        <v>68</v>
      </c>
      <c r="AG44" s="57">
        <v>350</v>
      </c>
      <c r="AH44" s="80">
        <v>19.7</v>
      </c>
      <c r="AJ44" s="84"/>
      <c r="AK44" s="69">
        <v>5</v>
      </c>
      <c r="AL44" s="85" t="s">
        <v>93</v>
      </c>
      <c r="AM44" s="86">
        <v>11674.508050089446</v>
      </c>
      <c r="AO44" s="44"/>
      <c r="AS44" s="44"/>
    </row>
    <row r="45" spans="2:45" x14ac:dyDescent="0.25">
      <c r="B45" s="54">
        <v>41</v>
      </c>
      <c r="C45" s="55" t="s">
        <v>36</v>
      </c>
      <c r="D45" s="55" t="s">
        <v>83</v>
      </c>
      <c r="E45" s="57">
        <v>500</v>
      </c>
      <c r="F45" s="54">
        <v>17.5</v>
      </c>
      <c r="G45" s="58">
        <f t="shared" si="0"/>
        <v>81632.653061224497</v>
      </c>
      <c r="H45" s="58">
        <v>67000</v>
      </c>
      <c r="I45" s="59">
        <v>19.899999999999999</v>
      </c>
      <c r="J45" s="60">
        <v>14245.810055865923</v>
      </c>
      <c r="K45" s="61">
        <v>13268.481226451864</v>
      </c>
      <c r="S45" s="65">
        <v>41</v>
      </c>
      <c r="T45" s="55" t="s">
        <v>74</v>
      </c>
      <c r="U45" s="66">
        <v>3114</v>
      </c>
      <c r="V45" s="61">
        <v>11659.212880143112</v>
      </c>
      <c r="X45" s="67"/>
      <c r="Y45" s="55">
        <v>7</v>
      </c>
      <c r="Z45" s="55" t="s">
        <v>30</v>
      </c>
      <c r="AA45" s="57" t="s">
        <v>31</v>
      </c>
      <c r="AB45" s="61">
        <v>12516.629855787969</v>
      </c>
      <c r="AD45" s="65">
        <v>41</v>
      </c>
      <c r="AE45" s="55" t="s">
        <v>34</v>
      </c>
      <c r="AF45" s="56" t="s">
        <v>43</v>
      </c>
      <c r="AG45" s="57">
        <v>500</v>
      </c>
      <c r="AH45" s="80">
        <v>19.8</v>
      </c>
      <c r="AJ45" s="50" t="s">
        <v>26</v>
      </c>
      <c r="AK45" s="37">
        <v>1</v>
      </c>
      <c r="AL45" s="49">
        <v>606</v>
      </c>
      <c r="AM45" s="43">
        <v>13325.971157593869</v>
      </c>
      <c r="AO45" s="44"/>
      <c r="AS45" s="44"/>
    </row>
    <row r="46" spans="2:45" x14ac:dyDescent="0.25">
      <c r="B46" s="54">
        <v>42</v>
      </c>
      <c r="C46" s="55" t="s">
        <v>36</v>
      </c>
      <c r="D46" s="56" t="s">
        <v>75</v>
      </c>
      <c r="E46" s="57">
        <v>500</v>
      </c>
      <c r="F46" s="54">
        <v>17.5</v>
      </c>
      <c r="G46" s="58">
        <f t="shared" si="0"/>
        <v>81632.653061224497</v>
      </c>
      <c r="H46" s="58">
        <v>69000</v>
      </c>
      <c r="I46" s="59">
        <v>19.2</v>
      </c>
      <c r="J46" s="60">
        <v>14692.737430167597</v>
      </c>
      <c r="K46" s="61">
        <v>13804.339352994672</v>
      </c>
      <c r="S46" s="65">
        <v>42</v>
      </c>
      <c r="T46" s="55" t="s">
        <v>26</v>
      </c>
      <c r="U46" s="66">
        <v>4567</v>
      </c>
      <c r="V46" s="61">
        <v>11442.397137745975</v>
      </c>
      <c r="X46" s="67"/>
      <c r="Y46" s="55">
        <v>8</v>
      </c>
      <c r="Z46" s="55" t="s">
        <v>26</v>
      </c>
      <c r="AA46" s="66">
        <v>5601</v>
      </c>
      <c r="AB46" s="61">
        <v>11961.023775496948</v>
      </c>
      <c r="AD46" s="65">
        <v>42</v>
      </c>
      <c r="AE46" s="55" t="s">
        <v>34</v>
      </c>
      <c r="AF46" s="56" t="s">
        <v>61</v>
      </c>
      <c r="AG46" s="57">
        <v>620</v>
      </c>
      <c r="AH46" s="80">
        <v>19.899999999999999</v>
      </c>
      <c r="AJ46" s="67"/>
      <c r="AK46" s="55">
        <v>2</v>
      </c>
      <c r="AL46" s="125">
        <v>5550</v>
      </c>
      <c r="AM46" s="61">
        <v>12532.025464466677</v>
      </c>
      <c r="AO46" s="44"/>
      <c r="AS46" s="44"/>
    </row>
    <row r="47" spans="2:45" ht="19.5" thickBot="1" x14ac:dyDescent="0.3">
      <c r="B47" s="111">
        <v>43</v>
      </c>
      <c r="C47" s="89" t="s">
        <v>74</v>
      </c>
      <c r="D47" s="90">
        <v>5518</v>
      </c>
      <c r="E47" s="91">
        <v>550</v>
      </c>
      <c r="F47" s="111">
        <v>20.399999999999999</v>
      </c>
      <c r="G47" s="112">
        <f t="shared" si="0"/>
        <v>70028.011204481794</v>
      </c>
      <c r="H47" s="112">
        <v>66000</v>
      </c>
      <c r="I47" s="113">
        <v>18.600000000000001</v>
      </c>
      <c r="J47" s="114">
        <v>13463.687150837988</v>
      </c>
      <c r="K47" s="104">
        <v>12743.536442769911</v>
      </c>
      <c r="S47" s="88">
        <v>43</v>
      </c>
      <c r="T47" s="89" t="s">
        <v>74</v>
      </c>
      <c r="U47" s="103">
        <v>398</v>
      </c>
      <c r="V47" s="104">
        <v>11230.05366726297</v>
      </c>
      <c r="X47" s="84"/>
      <c r="Y47" s="69">
        <v>9</v>
      </c>
      <c r="Z47" s="69" t="s">
        <v>30</v>
      </c>
      <c r="AA47" s="85">
        <v>572</v>
      </c>
      <c r="AB47" s="86">
        <v>9861.6344030141627</v>
      </c>
      <c r="AD47" s="88">
        <v>43</v>
      </c>
      <c r="AE47" s="89" t="s">
        <v>36</v>
      </c>
      <c r="AF47" s="89" t="s">
        <v>83</v>
      </c>
      <c r="AG47" s="91">
        <v>500</v>
      </c>
      <c r="AH47" s="92">
        <v>19.899999999999999</v>
      </c>
      <c r="AJ47" s="67"/>
      <c r="AK47" s="55">
        <v>3</v>
      </c>
      <c r="AL47" s="66">
        <v>457</v>
      </c>
      <c r="AM47" s="61">
        <v>12079.42754919499</v>
      </c>
      <c r="AO47" s="44"/>
      <c r="AS47" s="44"/>
    </row>
    <row r="48" spans="2:45" ht="19.5" thickBot="1" x14ac:dyDescent="0.3">
      <c r="B48" s="128">
        <v>44</v>
      </c>
      <c r="C48" s="98" t="s">
        <v>26</v>
      </c>
      <c r="D48" s="129">
        <v>606</v>
      </c>
      <c r="E48" s="124">
        <v>600</v>
      </c>
      <c r="F48" s="128">
        <v>21.3</v>
      </c>
      <c r="G48" s="130">
        <f t="shared" si="0"/>
        <v>67069.081153588195</v>
      </c>
      <c r="H48" s="130">
        <v>62000</v>
      </c>
      <c r="I48" s="131">
        <v>21.1</v>
      </c>
      <c r="J48" s="132">
        <v>14525.13966480447</v>
      </c>
      <c r="K48" s="100">
        <v>13325.971157593869</v>
      </c>
      <c r="S48" s="133">
        <v>44</v>
      </c>
      <c r="T48" s="98" t="s">
        <v>36</v>
      </c>
      <c r="U48" s="99" t="s">
        <v>60</v>
      </c>
      <c r="V48" s="100">
        <v>10894.454382826476</v>
      </c>
      <c r="X48" s="50">
        <v>600</v>
      </c>
      <c r="Y48" s="37">
        <v>1</v>
      </c>
      <c r="Z48" s="37" t="s">
        <v>34</v>
      </c>
      <c r="AA48" s="49" t="s">
        <v>61</v>
      </c>
      <c r="AB48" s="43">
        <v>14257.113160971807</v>
      </c>
      <c r="AD48" s="134">
        <v>44</v>
      </c>
      <c r="AE48" s="135" t="s">
        <v>30</v>
      </c>
      <c r="AF48" s="136">
        <v>572</v>
      </c>
      <c r="AG48" s="137">
        <v>500</v>
      </c>
      <c r="AH48" s="138">
        <v>20.100000000000001</v>
      </c>
      <c r="AJ48" s="67"/>
      <c r="AK48" s="55">
        <v>4</v>
      </c>
      <c r="AL48" s="66">
        <v>5601</v>
      </c>
      <c r="AM48" s="61">
        <v>11961.023775496948</v>
      </c>
      <c r="AO48" s="44"/>
      <c r="AS48" s="44"/>
    </row>
    <row r="49" spans="2:45" ht="19.5" thickBot="1" x14ac:dyDescent="0.3">
      <c r="B49" s="54">
        <v>45</v>
      </c>
      <c r="C49" s="55" t="s">
        <v>34</v>
      </c>
      <c r="D49" s="56" t="s">
        <v>61</v>
      </c>
      <c r="E49" s="57">
        <v>620</v>
      </c>
      <c r="F49" s="54">
        <v>20.399999999999999</v>
      </c>
      <c r="G49" s="58">
        <f t="shared" si="0"/>
        <v>70028.011204481794</v>
      </c>
      <c r="H49" s="58">
        <v>67000</v>
      </c>
      <c r="I49" s="59">
        <v>19.899999999999999</v>
      </c>
      <c r="J49" s="60">
        <v>15307.262569832403</v>
      </c>
      <c r="K49" s="61">
        <v>14257.113160971807</v>
      </c>
      <c r="S49" s="68">
        <v>45</v>
      </c>
      <c r="T49" s="69" t="s">
        <v>26</v>
      </c>
      <c r="U49" s="85">
        <v>388</v>
      </c>
      <c r="V49" s="86">
        <v>10762</v>
      </c>
      <c r="X49" s="123"/>
      <c r="Y49" s="89">
        <v>2</v>
      </c>
      <c r="Z49" s="89" t="s">
        <v>26</v>
      </c>
      <c r="AA49" s="103">
        <v>606</v>
      </c>
      <c r="AB49" s="104">
        <v>13325.971157593869</v>
      </c>
      <c r="AD49" s="93">
        <v>45</v>
      </c>
      <c r="AE49" s="94" t="s">
        <v>26</v>
      </c>
      <c r="AF49" s="139">
        <v>606</v>
      </c>
      <c r="AG49" s="140">
        <v>600</v>
      </c>
      <c r="AH49" s="141">
        <v>21.1</v>
      </c>
      <c r="AJ49" s="67"/>
      <c r="AK49" s="55">
        <v>5</v>
      </c>
      <c r="AL49" s="66">
        <v>4567</v>
      </c>
      <c r="AM49" s="61">
        <v>11442.397137745975</v>
      </c>
      <c r="AO49" s="44"/>
      <c r="AS49" s="44"/>
    </row>
    <row r="50" spans="2:45" ht="19.5" thickBot="1" x14ac:dyDescent="0.3">
      <c r="B50" s="111">
        <v>46</v>
      </c>
      <c r="C50" s="89" t="s">
        <v>36</v>
      </c>
      <c r="D50" s="90" t="s">
        <v>37</v>
      </c>
      <c r="E50" s="91">
        <v>700</v>
      </c>
      <c r="F50" s="142">
        <v>17.5</v>
      </c>
      <c r="G50" s="143">
        <f t="shared" si="0"/>
        <v>81632.653061224497</v>
      </c>
      <c r="H50" s="143">
        <v>73000</v>
      </c>
      <c r="I50" s="144">
        <v>23.3</v>
      </c>
      <c r="J50" s="145">
        <v>16256.983240223464</v>
      </c>
      <c r="K50" s="104">
        <v>14498.960634013254</v>
      </c>
      <c r="S50" s="93">
        <v>46</v>
      </c>
      <c r="T50" s="94" t="s">
        <v>30</v>
      </c>
      <c r="U50" s="95">
        <v>572</v>
      </c>
      <c r="V50" s="96">
        <v>9861.6344030141627</v>
      </c>
      <c r="X50" s="146">
        <v>700</v>
      </c>
      <c r="Y50" s="147">
        <v>1</v>
      </c>
      <c r="Z50" s="147" t="s">
        <v>36</v>
      </c>
      <c r="AA50" s="148" t="s">
        <v>37</v>
      </c>
      <c r="AB50" s="149">
        <v>14498.960634013254</v>
      </c>
      <c r="AD50" s="146">
        <v>46</v>
      </c>
      <c r="AE50" s="147" t="s">
        <v>36</v>
      </c>
      <c r="AF50" s="150" t="s">
        <v>37</v>
      </c>
      <c r="AG50" s="151">
        <v>700</v>
      </c>
      <c r="AH50" s="152">
        <v>23.3</v>
      </c>
      <c r="AJ50" s="123"/>
      <c r="AK50" s="89">
        <v>6</v>
      </c>
      <c r="AL50" s="103">
        <v>388</v>
      </c>
      <c r="AM50" s="104">
        <v>10762</v>
      </c>
      <c r="AO50" s="44"/>
      <c r="AS50" s="44"/>
    </row>
    <row r="51" spans="2:45" ht="19.5" thickBot="1" x14ac:dyDescent="0.3">
      <c r="B51" s="153" t="s">
        <v>100</v>
      </c>
      <c r="C51" s="154"/>
      <c r="D51" s="154"/>
      <c r="E51" s="154"/>
      <c r="F51" s="155">
        <f t="shared" ref="F51:K51" si="1">AVERAGE(F5:F50)</f>
        <v>18.993478260869551</v>
      </c>
      <c r="G51" s="156">
        <f t="shared" si="1"/>
        <v>75535.516934106548</v>
      </c>
      <c r="H51" s="156">
        <f t="shared" si="1"/>
        <v>69239.130434782608</v>
      </c>
      <c r="I51" s="157">
        <f t="shared" si="1"/>
        <v>17.745652173913044</v>
      </c>
      <c r="J51" s="158">
        <f t="shared" si="1"/>
        <v>13520.53426694494</v>
      </c>
      <c r="K51" s="159">
        <f t="shared" si="1"/>
        <v>12925.820211459572</v>
      </c>
      <c r="V51" s="160">
        <f>AVERAGE(V5:V50)</f>
        <v>12925.820211459568</v>
      </c>
      <c r="AB51" s="160">
        <f>AVERAGE(AB5:AB50)</f>
        <v>12925.820211459577</v>
      </c>
      <c r="AH51" s="161">
        <f>AVERAGE(AH5:AH50)</f>
        <v>17.745652173913044</v>
      </c>
      <c r="AM51" s="160">
        <f>AVERAGE(AM5:AM50)</f>
        <v>12925.820211459572</v>
      </c>
      <c r="AO51" s="44"/>
      <c r="AS51" s="44"/>
    </row>
  </sheetData>
  <mergeCells count="27">
    <mergeCell ref="X39:X47"/>
    <mergeCell ref="AJ40:AJ44"/>
    <mergeCell ref="AJ45:AJ50"/>
    <mergeCell ref="X48:X49"/>
    <mergeCell ref="B51:E51"/>
    <mergeCell ref="AQ8:AQ9"/>
    <mergeCell ref="AJ11:AJ15"/>
    <mergeCell ref="AO12:AO13"/>
    <mergeCell ref="M16:Q16"/>
    <mergeCell ref="AJ16:AJ23"/>
    <mergeCell ref="X18:X38"/>
    <mergeCell ref="AJ24:AJ26"/>
    <mergeCell ref="AJ27:AJ29"/>
    <mergeCell ref="AJ30:AJ36"/>
    <mergeCell ref="AJ37:AJ39"/>
    <mergeCell ref="AJ2:AM2"/>
    <mergeCell ref="M5:Q5"/>
    <mergeCell ref="X5:X17"/>
    <mergeCell ref="AJ5:AJ9"/>
    <mergeCell ref="AO7:AO11"/>
    <mergeCell ref="AP8:AP9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2023-12-07T13:06:31Z</dcterms:modified>
</cp:coreProperties>
</file>