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ladari" sheetId="1" r:id="rId1"/>
  </sheets>
  <definedNames>
    <definedName name="_xlnm._FilterDatabase" localSheetId="0" hidden="1">kladari!$B$4:$J$42</definedName>
    <definedName name="_xlnm.Print_Area" localSheetId="0">kladari!$A$1:$AR$42</definedName>
  </definedName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42" i="1" l="1"/>
  <c r="I42" i="1"/>
  <c r="J42" i="1"/>
</calcChain>
</file>

<file path=xl/sharedStrings.xml><?xml version="1.0" encoding="utf-8"?>
<sst xmlns="http://schemas.openxmlformats.org/spreadsheetml/2006/main" count="342" uniqueCount="87">
  <si>
    <t>MO kukuruza</t>
  </si>
  <si>
    <t>zrno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</si>
  <si>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</si>
  <si>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</si>
  <si>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</si>
  <si>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</si>
  <si>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</si>
  <si>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</si>
  <si>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</si>
  <si>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</si>
  <si>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</si>
  <si>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</si>
  <si>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</si>
  <si>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</si>
  <si>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</si>
  <si>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</si>
  <si>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</si>
  <si>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</si>
  <si>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</si>
  <si>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</si>
  <si>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</si>
  <si>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as</t>
  </si>
  <si>
    <t>instituti</t>
  </si>
  <si>
    <t>pioneer</t>
  </si>
  <si>
    <t>P0725</t>
  </si>
  <si>
    <t>kws</t>
  </si>
  <si>
    <t>syngenta</t>
  </si>
  <si>
    <t>predusjev</t>
  </si>
  <si>
    <t>lg</t>
  </si>
  <si>
    <t>zp</t>
  </si>
  <si>
    <t>sjetva</t>
  </si>
  <si>
    <t>5M43</t>
  </si>
  <si>
    <t>đubrenje</t>
  </si>
  <si>
    <t>P0023</t>
  </si>
  <si>
    <t>po oranju</t>
  </si>
  <si>
    <t>u sjetvi</t>
  </si>
  <si>
    <t>zaštita</t>
  </si>
  <si>
    <t>ns</t>
  </si>
  <si>
    <t>dan polja</t>
  </si>
  <si>
    <t>P9911</t>
  </si>
  <si>
    <t>žetva</t>
  </si>
  <si>
    <t>bl</t>
  </si>
  <si>
    <t>Senko</t>
  </si>
  <si>
    <t>2018.</t>
  </si>
  <si>
    <t>6E02</t>
  </si>
  <si>
    <t>Kamparis</t>
  </si>
  <si>
    <t>Balasco</t>
  </si>
  <si>
    <t>Kerbanis</t>
  </si>
  <si>
    <t>agrimax</t>
  </si>
  <si>
    <t>Lucius</t>
  </si>
  <si>
    <t>raiffeisen</t>
  </si>
  <si>
    <t>Ulyxxe</t>
  </si>
  <si>
    <t>Cadixxio</t>
  </si>
  <si>
    <t>fito</t>
  </si>
  <si>
    <t>Atlas</t>
  </si>
  <si>
    <t>2-3 lista</t>
  </si>
  <si>
    <t>os</t>
  </si>
  <si>
    <t>Tomasov</t>
  </si>
  <si>
    <t>Kulak</t>
  </si>
  <si>
    <t>Velimir</t>
  </si>
  <si>
    <t>Helico</t>
  </si>
  <si>
    <t>150 kg/ha</t>
  </si>
  <si>
    <t>NPK (15-15-15)</t>
  </si>
  <si>
    <t>KAN (27%)</t>
  </si>
  <si>
    <t>15.05.18.</t>
  </si>
  <si>
    <t>br. biljaka u sjetvi 000/ha</t>
  </si>
  <si>
    <t>5041 ultra</t>
  </si>
  <si>
    <t>Sibila</t>
  </si>
  <si>
    <t>Dian</t>
  </si>
  <si>
    <t>Lerma</t>
  </si>
  <si>
    <t>Jullen</t>
  </si>
  <si>
    <t>P9537</t>
  </si>
  <si>
    <t>P1241</t>
  </si>
  <si>
    <t>Srbac, Kladari - Đuro Cvijić</t>
  </si>
  <si>
    <t>kukuruz</t>
  </si>
  <si>
    <t>21.04.18.</t>
  </si>
  <si>
    <t>250 kg/ha</t>
  </si>
  <si>
    <t>20.04.18.</t>
  </si>
  <si>
    <t>UREA (46%)</t>
  </si>
  <si>
    <t>200 kg/ha</t>
  </si>
  <si>
    <t xml:space="preserve">kultivacija I </t>
  </si>
  <si>
    <t>kultivacija II</t>
  </si>
  <si>
    <t xml:space="preserve">20.05.18. </t>
  </si>
  <si>
    <t xml:space="preserve">10.06.18. </t>
  </si>
  <si>
    <t>Lumax</t>
  </si>
  <si>
    <t>3,5 l/ha</t>
  </si>
  <si>
    <t>20.09.18.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</si>
</sst>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65" fontId="6" fillId="0" borderId="3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2"/>
  <sheetViews>
    <sheetView tabSelected="1" zoomScaleNormal="100" zoomScaleSheetLayoutView="40" workbookViewId="0">
      <selection activeCell="L7" sqref="L7"/>
    </sheetView>
  </sheetViews>
  <sheetFormatPr defaultColWidth="12.7109375" defaultRowHeight="15.75" x14ac:dyDescent="0.25"/>
  <cols>
    <col min="1" max="1" width="5.7109375" style="1" customWidth="1"/>
    <col min="2" max="7" width="12.7109375" style="1"/>
    <col min="8" max="8" width="12.7109375" style="2" customWidth="1"/>
    <col min="9" max="9" width="12.7109375" style="3" customWidth="1"/>
    <col min="10" max="10" width="12.7109375" style="31" customWidth="1"/>
    <col min="11" max="11" width="5.7109375" style="1" customWidth="1"/>
    <col min="12" max="14" width="12.7109375" style="1" customWidth="1"/>
    <col min="15" max="15" width="12.7109375" style="2" customWidth="1"/>
    <col min="16" max="16" width="12.7109375" style="1" customWidth="1"/>
    <col min="17" max="17" width="5.7109375" style="1" customWidth="1"/>
    <col min="18" max="21" width="12.7109375" style="1" customWidth="1"/>
    <col min="22" max="22" width="5.7109375" style="1" customWidth="1"/>
    <col min="23" max="27" width="12.7109375" style="1" customWidth="1"/>
    <col min="28" max="28" width="5.7109375" style="1" customWidth="1"/>
    <col min="29" max="33" width="12.7109375" style="1" customWidth="1"/>
    <col min="34" max="34" width="5.7109375" style="1" customWidth="1"/>
    <col min="35" max="37" width="12.7109375" style="1"/>
    <col min="38" max="38" width="12.7109375" style="64"/>
    <col min="39" max="39" width="12.7109375" style="1"/>
    <col min="40" max="40" width="15.7109375" style="1" bestFit="1" customWidth="1"/>
    <col min="41" max="41" width="11.5703125" style="1" bestFit="1" customWidth="1"/>
    <col min="42" max="42" width="15.140625" style="1" bestFit="1" customWidth="1"/>
    <col min="43" max="43" width="20.7109375" style="1" bestFit="1" customWidth="1"/>
    <col min="44" max="44" width="11.28515625" style="1" bestFit="1" customWidth="1"/>
    <col min="45" max="16384" width="12.7109375" style="1"/>
  </cols>
  <sheetData>
    <row r="1" spans="2:45" ht="15.95" customHeight="1" thickBot="1" x14ac:dyDescent="0.3"/>
    <row r="2" spans="2:45" ht="50.1" customHeight="1" thickBot="1" x14ac:dyDescent="0.3">
      <c r="B2" s="132" t="s">
        <v>0</v>
      </c>
      <c r="C2" s="133"/>
      <c r="D2" s="72" t="s">
        <v>1</v>
      </c>
      <c r="E2" s="134" t="s">
        <v>73</v>
      </c>
      <c r="F2" s="135"/>
      <c r="G2" s="135"/>
      <c r="H2" s="133"/>
      <c r="I2" s="139" t="s">
        <v>43</v>
      </c>
      <c r="J2" s="140"/>
      <c r="L2" s="141" t="s">
        <v>2</v>
      </c>
      <c r="M2" s="142"/>
      <c r="N2" s="142"/>
      <c r="O2" s="142"/>
      <c r="P2" s="143"/>
      <c r="Q2" s="4"/>
      <c r="R2" s="141" t="s">
        <v>3</v>
      </c>
      <c r="S2" s="142"/>
      <c r="T2" s="142"/>
      <c r="U2" s="143"/>
      <c r="V2" s="4"/>
      <c r="W2" s="141" t="s">
        <v>4</v>
      </c>
      <c r="X2" s="142"/>
      <c r="Y2" s="142"/>
      <c r="Z2" s="142"/>
      <c r="AA2" s="143"/>
      <c r="AB2" s="4"/>
      <c r="AC2" s="141" t="s">
        <v>5</v>
      </c>
      <c r="AD2" s="142"/>
      <c r="AE2" s="142"/>
      <c r="AF2" s="142"/>
      <c r="AG2" s="143"/>
      <c r="AH2" s="4"/>
      <c r="AI2" s="132" t="s">
        <v>6</v>
      </c>
      <c r="AJ2" s="135"/>
      <c r="AK2" s="135"/>
      <c r="AL2" s="144"/>
    </row>
    <row r="3" spans="2:45" ht="15.95" customHeight="1" thickBot="1" x14ac:dyDescent="0.3">
      <c r="F3" s="5"/>
      <c r="G3" s="5"/>
      <c r="L3" s="6"/>
      <c r="M3" s="6"/>
      <c r="N3" s="6"/>
      <c r="O3" s="61"/>
      <c r="P3" s="6"/>
      <c r="Q3" s="4"/>
      <c r="R3" s="6"/>
      <c r="S3" s="6"/>
      <c r="T3" s="6"/>
      <c r="U3" s="6"/>
      <c r="V3" s="4"/>
      <c r="W3" s="6"/>
      <c r="X3" s="6"/>
      <c r="Y3" s="6"/>
      <c r="Z3" s="6"/>
      <c r="AA3" s="6"/>
      <c r="AB3" s="4"/>
      <c r="AC3" s="6"/>
      <c r="AD3" s="6"/>
      <c r="AE3" s="6"/>
      <c r="AF3" s="6"/>
      <c r="AG3" s="6"/>
      <c r="AH3" s="4"/>
      <c r="AI3" s="7"/>
      <c r="AJ3" s="7"/>
      <c r="AK3" s="7"/>
      <c r="AL3" s="65"/>
    </row>
    <row r="4" spans="2:45" s="9" customFormat="1" ht="50.1" customHeight="1" thickBot="1" x14ac:dyDescent="0.3">
      <c r="B4" s="100" t="s">
        <v>7</v>
      </c>
      <c r="C4" s="113" t="s">
        <v>8</v>
      </c>
      <c r="D4" s="113" t="s">
        <v>9</v>
      </c>
      <c r="E4" s="114" t="s">
        <v>10</v>
      </c>
      <c r="F4" s="100" t="s">
        <v>11</v>
      </c>
      <c r="G4" s="101" t="s">
        <v>65</v>
      </c>
      <c r="H4" s="102" t="s">
        <v>12</v>
      </c>
      <c r="I4" s="103" t="s">
        <v>13</v>
      </c>
      <c r="J4" s="159" t="s">
        <v>14</v>
      </c>
      <c r="L4" s="10" t="s">
        <v>15</v>
      </c>
      <c r="M4" s="11" t="s">
        <v>16</v>
      </c>
      <c r="N4" s="11" t="s">
        <v>17</v>
      </c>
      <c r="O4" s="8" t="s">
        <v>12</v>
      </c>
      <c r="P4" s="12" t="s">
        <v>14</v>
      </c>
      <c r="Q4" s="13"/>
      <c r="R4" s="45" t="s">
        <v>15</v>
      </c>
      <c r="S4" s="46" t="s">
        <v>8</v>
      </c>
      <c r="T4" s="46" t="s">
        <v>9</v>
      </c>
      <c r="U4" s="111" t="s">
        <v>18</v>
      </c>
      <c r="V4" s="13"/>
      <c r="W4" s="45" t="s">
        <v>19</v>
      </c>
      <c r="X4" s="46" t="s">
        <v>15</v>
      </c>
      <c r="Y4" s="46" t="s">
        <v>8</v>
      </c>
      <c r="Z4" s="46" t="s">
        <v>9</v>
      </c>
      <c r="AA4" s="111" t="s">
        <v>18</v>
      </c>
      <c r="AB4" s="13"/>
      <c r="AC4" s="45" t="s">
        <v>15</v>
      </c>
      <c r="AD4" s="46" t="s">
        <v>8</v>
      </c>
      <c r="AE4" s="46" t="s">
        <v>9</v>
      </c>
      <c r="AF4" s="46" t="s">
        <v>19</v>
      </c>
      <c r="AG4" s="50" t="s">
        <v>12</v>
      </c>
      <c r="AH4" s="13"/>
      <c r="AI4" s="47" t="s">
        <v>8</v>
      </c>
      <c r="AJ4" s="48" t="s">
        <v>15</v>
      </c>
      <c r="AK4" s="48" t="s">
        <v>9</v>
      </c>
      <c r="AL4" s="49" t="s">
        <v>20</v>
      </c>
    </row>
    <row r="5" spans="2:45" ht="15.95" customHeight="1" thickBot="1" x14ac:dyDescent="0.3">
      <c r="B5" s="105">
        <v>1</v>
      </c>
      <c r="C5" s="126" t="s">
        <v>56</v>
      </c>
      <c r="D5" s="71">
        <v>398</v>
      </c>
      <c r="E5" s="154">
        <v>300</v>
      </c>
      <c r="F5" s="164">
        <v>17.5</v>
      </c>
      <c r="G5" s="41">
        <f>100/(0.7*$F5)*10</f>
        <v>81.632653061224488</v>
      </c>
      <c r="H5" s="59">
        <v>16.3</v>
      </c>
      <c r="I5" s="165">
        <v>10862.068965517243</v>
      </c>
      <c r="J5" s="160">
        <v>10571.57177225341</v>
      </c>
      <c r="L5" s="151" t="s">
        <v>22</v>
      </c>
      <c r="M5" s="152"/>
      <c r="N5" s="152"/>
      <c r="O5" s="152"/>
      <c r="P5" s="153"/>
      <c r="Q5" s="4"/>
      <c r="R5" s="116">
        <v>1</v>
      </c>
      <c r="S5" s="117" t="s">
        <v>28</v>
      </c>
      <c r="T5" s="118">
        <v>30500</v>
      </c>
      <c r="U5" s="119">
        <v>14246.190858059343</v>
      </c>
      <c r="V5" s="4"/>
      <c r="W5" s="129">
        <v>300</v>
      </c>
      <c r="X5" s="16">
        <v>1</v>
      </c>
      <c r="Y5" s="71" t="s">
        <v>25</v>
      </c>
      <c r="Z5" s="36" t="s">
        <v>45</v>
      </c>
      <c r="AA5" s="51">
        <v>12298.767040898156</v>
      </c>
      <c r="AB5" s="4"/>
      <c r="AC5" s="20">
        <v>1</v>
      </c>
      <c r="AD5" s="121" t="s">
        <v>23</v>
      </c>
      <c r="AE5" s="121" t="s">
        <v>71</v>
      </c>
      <c r="AF5" s="121">
        <v>360</v>
      </c>
      <c r="AG5" s="78">
        <v>13.7</v>
      </c>
      <c r="AH5" s="4"/>
      <c r="AI5" s="129" t="s">
        <v>48</v>
      </c>
      <c r="AJ5" s="16">
        <v>1</v>
      </c>
      <c r="AK5" s="36" t="s">
        <v>67</v>
      </c>
      <c r="AL5" s="51">
        <v>10134.021651964715</v>
      </c>
      <c r="AN5" s="110" t="s">
        <v>27</v>
      </c>
      <c r="AO5" s="88" t="s">
        <v>74</v>
      </c>
      <c r="AP5" s="88"/>
      <c r="AQ5" s="88"/>
      <c r="AR5" s="91"/>
      <c r="AS5" s="92"/>
    </row>
    <row r="6" spans="2:45" ht="15.95" customHeight="1" thickBot="1" x14ac:dyDescent="0.3">
      <c r="B6" s="106">
        <v>2</v>
      </c>
      <c r="C6" s="127"/>
      <c r="D6" s="69" t="s">
        <v>57</v>
      </c>
      <c r="E6" s="155">
        <v>400</v>
      </c>
      <c r="F6" s="166">
        <v>19.399999999999999</v>
      </c>
      <c r="G6" s="40">
        <f t="shared" ref="G6:G41" si="0">100/(0.7*$F6)*10</f>
        <v>73.637702503681894</v>
      </c>
      <c r="H6" s="56">
        <v>16</v>
      </c>
      <c r="I6" s="167">
        <v>11681.034482758621</v>
      </c>
      <c r="J6" s="161">
        <v>11409.382518043305</v>
      </c>
      <c r="L6" s="26">
        <v>1</v>
      </c>
      <c r="M6" s="16" t="s">
        <v>28</v>
      </c>
      <c r="N6" s="16">
        <v>2</v>
      </c>
      <c r="O6" s="115">
        <v>17</v>
      </c>
      <c r="P6" s="17">
        <v>13917</v>
      </c>
      <c r="Q6" s="4"/>
      <c r="R6" s="26">
        <v>2</v>
      </c>
      <c r="S6" s="121" t="s">
        <v>25</v>
      </c>
      <c r="T6" s="36" t="s">
        <v>46</v>
      </c>
      <c r="U6" s="51">
        <v>13992.582197273454</v>
      </c>
      <c r="V6" s="4"/>
      <c r="W6" s="124"/>
      <c r="X6" s="18">
        <v>2</v>
      </c>
      <c r="Y6" s="69" t="s">
        <v>23</v>
      </c>
      <c r="Z6" s="69" t="s">
        <v>71</v>
      </c>
      <c r="AA6" s="52">
        <v>10640.437048917402</v>
      </c>
      <c r="AB6" s="4"/>
      <c r="AC6" s="24">
        <v>2</v>
      </c>
      <c r="AD6" s="122" t="s">
        <v>25</v>
      </c>
      <c r="AE6" s="35" t="s">
        <v>45</v>
      </c>
      <c r="AF6" s="122">
        <v>380</v>
      </c>
      <c r="AG6" s="79">
        <v>13.9</v>
      </c>
      <c r="AH6" s="4"/>
      <c r="AI6" s="125"/>
      <c r="AJ6" s="22">
        <v>2</v>
      </c>
      <c r="AK6" s="37" t="s">
        <v>68</v>
      </c>
      <c r="AL6" s="53">
        <v>9879.6110665597425</v>
      </c>
      <c r="AN6" s="89" t="s">
        <v>30</v>
      </c>
      <c r="AO6" s="90" t="s">
        <v>75</v>
      </c>
      <c r="AP6" s="90"/>
      <c r="AQ6" s="90"/>
      <c r="AR6" s="93"/>
      <c r="AS6" s="92"/>
    </row>
    <row r="7" spans="2:45" ht="15.95" customHeight="1" thickBot="1" x14ac:dyDescent="0.3">
      <c r="B7" s="106">
        <v>3</v>
      </c>
      <c r="C7" s="127"/>
      <c r="D7" s="69" t="s">
        <v>58</v>
      </c>
      <c r="E7" s="155">
        <v>400</v>
      </c>
      <c r="F7" s="166">
        <v>19.399999999999999</v>
      </c>
      <c r="G7" s="40">
        <f t="shared" si="0"/>
        <v>73.637702503681894</v>
      </c>
      <c r="H7" s="56">
        <v>16</v>
      </c>
      <c r="I7" s="167">
        <v>10129.310344827587</v>
      </c>
      <c r="J7" s="161">
        <v>9893.7449879711312</v>
      </c>
      <c r="L7" s="21">
        <v>2</v>
      </c>
      <c r="M7" s="18" t="s">
        <v>25</v>
      </c>
      <c r="N7" s="69">
        <v>3</v>
      </c>
      <c r="O7" s="56">
        <v>15.5</v>
      </c>
      <c r="P7" s="19">
        <v>13265</v>
      </c>
      <c r="Q7" s="4"/>
      <c r="R7" s="21">
        <v>3</v>
      </c>
      <c r="S7" s="122" t="s">
        <v>23</v>
      </c>
      <c r="T7" s="122" t="s">
        <v>72</v>
      </c>
      <c r="U7" s="52">
        <v>13901.463512429829</v>
      </c>
      <c r="V7" s="4"/>
      <c r="W7" s="124"/>
      <c r="X7" s="18">
        <v>3</v>
      </c>
      <c r="Y7" s="69" t="s">
        <v>56</v>
      </c>
      <c r="Z7" s="69">
        <v>398</v>
      </c>
      <c r="AA7" s="52">
        <v>10571.57177225341</v>
      </c>
      <c r="AB7" s="4"/>
      <c r="AC7" s="27">
        <v>3</v>
      </c>
      <c r="AD7" s="123" t="s">
        <v>26</v>
      </c>
      <c r="AE7" s="37" t="s">
        <v>49</v>
      </c>
      <c r="AF7" s="123">
        <v>330</v>
      </c>
      <c r="AG7" s="80">
        <v>13.9</v>
      </c>
      <c r="AH7" s="4"/>
      <c r="AI7" s="124" t="s">
        <v>21</v>
      </c>
      <c r="AJ7" s="15">
        <v>1</v>
      </c>
      <c r="AK7" s="67" t="s">
        <v>44</v>
      </c>
      <c r="AL7" s="68">
        <v>13380.613472333602</v>
      </c>
      <c r="AN7" s="148" t="s">
        <v>32</v>
      </c>
      <c r="AO7" s="130" t="s">
        <v>77</v>
      </c>
      <c r="AP7" s="130" t="s">
        <v>34</v>
      </c>
      <c r="AQ7" s="108" t="s">
        <v>62</v>
      </c>
      <c r="AR7" s="94" t="s">
        <v>76</v>
      </c>
      <c r="AS7" s="4"/>
    </row>
    <row r="8" spans="2:45" ht="15.95" customHeight="1" thickBot="1" x14ac:dyDescent="0.3">
      <c r="B8" s="107">
        <v>4</v>
      </c>
      <c r="C8" s="128"/>
      <c r="D8" s="70" t="s">
        <v>59</v>
      </c>
      <c r="E8" s="156">
        <v>500</v>
      </c>
      <c r="F8" s="168">
        <v>22.3</v>
      </c>
      <c r="G8" s="42">
        <f t="shared" si="0"/>
        <v>64.061499039077518</v>
      </c>
      <c r="H8" s="57">
        <v>19.100000000000001</v>
      </c>
      <c r="I8" s="169">
        <v>11120.689655172413</v>
      </c>
      <c r="J8" s="162">
        <v>10461.206896551725</v>
      </c>
      <c r="L8" s="21">
        <v>3</v>
      </c>
      <c r="M8" s="18" t="s">
        <v>23</v>
      </c>
      <c r="N8" s="18">
        <v>5</v>
      </c>
      <c r="O8" s="29">
        <v>15.6</v>
      </c>
      <c r="P8" s="19">
        <v>12641</v>
      </c>
      <c r="Q8" s="4"/>
      <c r="R8" s="21">
        <v>4</v>
      </c>
      <c r="S8" s="122" t="s">
        <v>28</v>
      </c>
      <c r="T8" s="28">
        <v>30597</v>
      </c>
      <c r="U8" s="52">
        <v>13587.409783480354</v>
      </c>
      <c r="V8" s="4"/>
      <c r="W8" s="124"/>
      <c r="X8" s="18">
        <v>4</v>
      </c>
      <c r="Y8" s="69" t="s">
        <v>37</v>
      </c>
      <c r="Z8" s="69">
        <v>3023</v>
      </c>
      <c r="AA8" s="52">
        <v>9704.4406575781868</v>
      </c>
      <c r="AB8" s="4"/>
      <c r="AC8" s="75">
        <v>4</v>
      </c>
      <c r="AD8" s="14" t="s">
        <v>23</v>
      </c>
      <c r="AE8" s="14" t="s">
        <v>39</v>
      </c>
      <c r="AF8" s="14">
        <v>450</v>
      </c>
      <c r="AG8" s="81">
        <v>14.4</v>
      </c>
      <c r="AH8" s="4"/>
      <c r="AI8" s="124"/>
      <c r="AJ8" s="18">
        <v>2</v>
      </c>
      <c r="AK8" s="69" t="s">
        <v>31</v>
      </c>
      <c r="AL8" s="52">
        <v>11792.251403368084</v>
      </c>
      <c r="AN8" s="149"/>
      <c r="AO8" s="131"/>
      <c r="AP8" s="131"/>
      <c r="AQ8" s="109" t="s">
        <v>78</v>
      </c>
      <c r="AR8" s="95" t="s">
        <v>79</v>
      </c>
      <c r="AS8" s="4"/>
    </row>
    <row r="9" spans="2:45" ht="15.95" customHeight="1" x14ac:dyDescent="0.25">
      <c r="B9" s="105">
        <v>5</v>
      </c>
      <c r="C9" s="126" t="s">
        <v>21</v>
      </c>
      <c r="D9" s="71">
        <v>334</v>
      </c>
      <c r="E9" s="154">
        <v>380</v>
      </c>
      <c r="F9" s="164">
        <v>19.399999999999999</v>
      </c>
      <c r="G9" s="41">
        <f t="shared" si="0"/>
        <v>73.637702503681894</v>
      </c>
      <c r="H9" s="59">
        <v>15</v>
      </c>
      <c r="I9" s="165">
        <v>9568.9655172413786</v>
      </c>
      <c r="J9" s="160">
        <v>9457.6984763432229</v>
      </c>
      <c r="L9" s="21">
        <v>5</v>
      </c>
      <c r="M9" s="18" t="s">
        <v>21</v>
      </c>
      <c r="N9" s="18">
        <v>4</v>
      </c>
      <c r="O9" s="29">
        <v>18.2</v>
      </c>
      <c r="P9" s="19">
        <v>11293</v>
      </c>
      <c r="Q9" s="4"/>
      <c r="R9" s="21">
        <v>5</v>
      </c>
      <c r="S9" s="122" t="s">
        <v>25</v>
      </c>
      <c r="T9" s="35" t="s">
        <v>47</v>
      </c>
      <c r="U9" s="52">
        <v>13503.65878107458</v>
      </c>
      <c r="V9" s="4"/>
      <c r="W9" s="124"/>
      <c r="X9" s="18">
        <v>5</v>
      </c>
      <c r="Y9" s="69" t="s">
        <v>53</v>
      </c>
      <c r="Z9" s="35" t="s">
        <v>54</v>
      </c>
      <c r="AA9" s="52">
        <v>9492.1812349639131</v>
      </c>
      <c r="AB9" s="4"/>
      <c r="AC9" s="24">
        <v>5</v>
      </c>
      <c r="AD9" s="122" t="s">
        <v>50</v>
      </c>
      <c r="AE9" s="122" t="s">
        <v>52</v>
      </c>
      <c r="AF9" s="122">
        <v>480</v>
      </c>
      <c r="AG9" s="79">
        <v>14.6</v>
      </c>
      <c r="AH9" s="4"/>
      <c r="AI9" s="124"/>
      <c r="AJ9" s="18">
        <v>3</v>
      </c>
      <c r="AK9" s="69">
        <v>507</v>
      </c>
      <c r="AL9" s="52">
        <v>10542.301523656777</v>
      </c>
      <c r="AN9" s="149"/>
      <c r="AO9" s="109" t="s">
        <v>75</v>
      </c>
      <c r="AP9" s="109" t="s">
        <v>35</v>
      </c>
      <c r="AQ9" s="109" t="s">
        <v>62</v>
      </c>
      <c r="AR9" s="95" t="s">
        <v>79</v>
      </c>
      <c r="AS9" s="4"/>
    </row>
    <row r="10" spans="2:45" ht="15.95" customHeight="1" thickBot="1" x14ac:dyDescent="0.3">
      <c r="B10" s="106">
        <v>6</v>
      </c>
      <c r="C10" s="127"/>
      <c r="D10" s="69">
        <v>507</v>
      </c>
      <c r="E10" s="155">
        <v>570</v>
      </c>
      <c r="F10" s="166">
        <v>22.3</v>
      </c>
      <c r="G10" s="40">
        <f t="shared" si="0"/>
        <v>64.061499039077518</v>
      </c>
      <c r="H10" s="56">
        <v>19.100000000000001</v>
      </c>
      <c r="I10" s="167">
        <v>11206.896551724138</v>
      </c>
      <c r="J10" s="161">
        <v>10542.301523656777</v>
      </c>
      <c r="L10" s="21">
        <v>6</v>
      </c>
      <c r="M10" s="18" t="s">
        <v>37</v>
      </c>
      <c r="N10" s="18">
        <v>4</v>
      </c>
      <c r="O10" s="29">
        <v>19.3</v>
      </c>
      <c r="P10" s="19">
        <v>11043</v>
      </c>
      <c r="Q10" s="4"/>
      <c r="R10" s="21">
        <v>6</v>
      </c>
      <c r="S10" s="122" t="s">
        <v>23</v>
      </c>
      <c r="T10" s="122" t="s">
        <v>24</v>
      </c>
      <c r="U10" s="52">
        <v>13488.372093023256</v>
      </c>
      <c r="V10" s="4"/>
      <c r="W10" s="124"/>
      <c r="X10" s="18">
        <v>6</v>
      </c>
      <c r="Y10" s="69" t="s">
        <v>21</v>
      </c>
      <c r="Z10" s="69">
        <v>334</v>
      </c>
      <c r="AA10" s="52">
        <v>9457.6984763432229</v>
      </c>
      <c r="AB10" s="4"/>
      <c r="AC10" s="120">
        <v>6</v>
      </c>
      <c r="AD10" s="58" t="s">
        <v>50</v>
      </c>
      <c r="AE10" s="83" t="s">
        <v>51</v>
      </c>
      <c r="AF10" s="58">
        <v>400</v>
      </c>
      <c r="AG10" s="84">
        <v>14.6</v>
      </c>
      <c r="AH10" s="4"/>
      <c r="AI10" s="124"/>
      <c r="AJ10" s="63">
        <v>4</v>
      </c>
      <c r="AK10" s="58">
        <v>334</v>
      </c>
      <c r="AL10" s="66">
        <v>9457.6984763432229</v>
      </c>
      <c r="AN10" s="149"/>
      <c r="AO10" s="88" t="s">
        <v>82</v>
      </c>
      <c r="AP10" s="88" t="s">
        <v>80</v>
      </c>
      <c r="AQ10" s="88" t="s">
        <v>63</v>
      </c>
      <c r="AR10" s="96" t="s">
        <v>79</v>
      </c>
      <c r="AS10" s="4"/>
    </row>
    <row r="11" spans="2:45" ht="15.95" customHeight="1" thickBot="1" x14ac:dyDescent="0.3">
      <c r="B11" s="106">
        <v>7</v>
      </c>
      <c r="C11" s="127"/>
      <c r="D11" s="69" t="s">
        <v>31</v>
      </c>
      <c r="E11" s="155">
        <v>580</v>
      </c>
      <c r="F11" s="166">
        <v>22.3</v>
      </c>
      <c r="G11" s="40">
        <f t="shared" si="0"/>
        <v>64.061499039077518</v>
      </c>
      <c r="H11" s="56">
        <v>19.7</v>
      </c>
      <c r="I11" s="167">
        <v>12629.310344827587</v>
      </c>
      <c r="J11" s="161">
        <v>11792.251403368084</v>
      </c>
      <c r="L11" s="21">
        <v>7</v>
      </c>
      <c r="M11" s="18" t="s">
        <v>56</v>
      </c>
      <c r="N11" s="18">
        <v>4</v>
      </c>
      <c r="O11" s="29">
        <v>16.899999999999999</v>
      </c>
      <c r="P11" s="19">
        <v>10584</v>
      </c>
      <c r="Q11" s="4"/>
      <c r="R11" s="27">
        <v>7</v>
      </c>
      <c r="S11" s="123" t="s">
        <v>21</v>
      </c>
      <c r="T11" s="33" t="s">
        <v>44</v>
      </c>
      <c r="U11" s="53">
        <v>13380.613472333602</v>
      </c>
      <c r="V11" s="4"/>
      <c r="W11" s="124"/>
      <c r="X11" s="63">
        <v>7</v>
      </c>
      <c r="Y11" s="58" t="s">
        <v>26</v>
      </c>
      <c r="Z11" s="83" t="s">
        <v>49</v>
      </c>
      <c r="AA11" s="66">
        <v>8743.1863622014098</v>
      </c>
      <c r="AB11" s="4"/>
      <c r="AC11" s="20">
        <v>7</v>
      </c>
      <c r="AD11" s="121" t="s">
        <v>26</v>
      </c>
      <c r="AE11" s="36" t="s">
        <v>42</v>
      </c>
      <c r="AF11" s="121">
        <v>470</v>
      </c>
      <c r="AG11" s="78">
        <v>15</v>
      </c>
      <c r="AH11" s="4"/>
      <c r="AI11" s="38" t="s">
        <v>41</v>
      </c>
      <c r="AJ11" s="85">
        <v>1</v>
      </c>
      <c r="AK11" s="76">
        <v>43</v>
      </c>
      <c r="AL11" s="77">
        <v>8953</v>
      </c>
      <c r="AN11" s="150"/>
      <c r="AO11" s="88" t="s">
        <v>83</v>
      </c>
      <c r="AP11" s="88" t="s">
        <v>81</v>
      </c>
      <c r="AQ11" s="88" t="s">
        <v>78</v>
      </c>
      <c r="AR11" s="96" t="s">
        <v>61</v>
      </c>
      <c r="AS11" s="4"/>
    </row>
    <row r="12" spans="2:45" ht="15.95" customHeight="1" thickBot="1" x14ac:dyDescent="0.3">
      <c r="B12" s="107">
        <v>8</v>
      </c>
      <c r="C12" s="128"/>
      <c r="D12" s="33" t="s">
        <v>44</v>
      </c>
      <c r="E12" s="156">
        <v>620</v>
      </c>
      <c r="F12" s="168">
        <v>22.3</v>
      </c>
      <c r="G12" s="42">
        <f t="shared" si="0"/>
        <v>64.061499039077518</v>
      </c>
      <c r="H12" s="57">
        <v>19.100000000000001</v>
      </c>
      <c r="I12" s="169">
        <v>14224.137931034482</v>
      </c>
      <c r="J12" s="162">
        <v>13380.613472333602</v>
      </c>
      <c r="L12" s="21">
        <v>8</v>
      </c>
      <c r="M12" s="18" t="s">
        <v>48</v>
      </c>
      <c r="N12" s="18">
        <v>2</v>
      </c>
      <c r="O12" s="29">
        <v>15.4</v>
      </c>
      <c r="P12" s="19">
        <v>10007</v>
      </c>
      <c r="Q12" s="4"/>
      <c r="R12" s="26">
        <v>8</v>
      </c>
      <c r="S12" s="121" t="s">
        <v>23</v>
      </c>
      <c r="T12" s="121" t="s">
        <v>33</v>
      </c>
      <c r="U12" s="51">
        <v>12862.921010425021</v>
      </c>
      <c r="V12" s="4"/>
      <c r="W12" s="129">
        <v>400</v>
      </c>
      <c r="X12" s="16">
        <v>1</v>
      </c>
      <c r="Y12" s="71" t="s">
        <v>25</v>
      </c>
      <c r="Z12" s="36" t="s">
        <v>46</v>
      </c>
      <c r="AA12" s="51">
        <v>13992.582197273454</v>
      </c>
      <c r="AB12" s="4"/>
      <c r="AC12" s="24">
        <v>8</v>
      </c>
      <c r="AD12" s="122" t="s">
        <v>21</v>
      </c>
      <c r="AE12" s="122">
        <v>334</v>
      </c>
      <c r="AF12" s="122">
        <v>380</v>
      </c>
      <c r="AG12" s="79">
        <v>15</v>
      </c>
      <c r="AH12" s="4"/>
      <c r="AI12" s="124" t="s">
        <v>53</v>
      </c>
      <c r="AJ12" s="15">
        <v>1</v>
      </c>
      <c r="AK12" s="60" t="s">
        <v>54</v>
      </c>
      <c r="AL12" s="68">
        <v>9492.1812349639131</v>
      </c>
      <c r="AN12" s="97" t="s">
        <v>36</v>
      </c>
      <c r="AO12" s="88" t="s">
        <v>64</v>
      </c>
      <c r="AP12" s="88" t="s">
        <v>55</v>
      </c>
      <c r="AQ12" s="88" t="s">
        <v>84</v>
      </c>
      <c r="AR12" s="96" t="s">
        <v>85</v>
      </c>
      <c r="AS12" s="4"/>
    </row>
    <row r="13" spans="2:45" ht="15.95" customHeight="1" thickBot="1" x14ac:dyDescent="0.3">
      <c r="B13" s="105">
        <v>9</v>
      </c>
      <c r="C13" s="126" t="s">
        <v>37</v>
      </c>
      <c r="D13" s="71">
        <v>3023</v>
      </c>
      <c r="E13" s="154">
        <v>300</v>
      </c>
      <c r="F13" s="164">
        <v>17.5</v>
      </c>
      <c r="G13" s="41">
        <f t="shared" si="0"/>
        <v>81.632653061224488</v>
      </c>
      <c r="H13" s="59">
        <v>16.899999999999999</v>
      </c>
      <c r="I13" s="165">
        <v>10043.103448275862</v>
      </c>
      <c r="J13" s="160">
        <v>9704.4406575781868</v>
      </c>
      <c r="L13" s="21">
        <v>9</v>
      </c>
      <c r="M13" s="18" t="s">
        <v>29</v>
      </c>
      <c r="N13" s="18">
        <v>4</v>
      </c>
      <c r="O13" s="29">
        <v>17.2</v>
      </c>
      <c r="P13" s="19">
        <v>9999</v>
      </c>
      <c r="Q13" s="4"/>
      <c r="R13" s="21">
        <v>9</v>
      </c>
      <c r="S13" s="122" t="s">
        <v>23</v>
      </c>
      <c r="T13" s="122" t="s">
        <v>39</v>
      </c>
      <c r="U13" s="52">
        <v>12313.151563753005</v>
      </c>
      <c r="V13" s="4"/>
      <c r="W13" s="124"/>
      <c r="X13" s="18">
        <v>2</v>
      </c>
      <c r="Y13" s="69" t="s">
        <v>23</v>
      </c>
      <c r="Z13" s="69" t="s">
        <v>33</v>
      </c>
      <c r="AA13" s="52">
        <v>12862.921010425021</v>
      </c>
      <c r="AB13" s="4"/>
      <c r="AC13" s="21">
        <v>9</v>
      </c>
      <c r="AD13" s="122" t="s">
        <v>26</v>
      </c>
      <c r="AE13" s="35" t="s">
        <v>60</v>
      </c>
      <c r="AF13" s="122">
        <v>550</v>
      </c>
      <c r="AG13" s="79">
        <v>15.1</v>
      </c>
      <c r="AH13" s="4"/>
      <c r="AI13" s="124"/>
      <c r="AJ13" s="63">
        <v>2</v>
      </c>
      <c r="AK13" s="83" t="s">
        <v>69</v>
      </c>
      <c r="AL13" s="66">
        <v>9212.1435336209634</v>
      </c>
      <c r="AN13" s="89" t="s">
        <v>38</v>
      </c>
      <c r="AO13" s="90" t="s">
        <v>86</v>
      </c>
      <c r="AP13" s="109"/>
      <c r="AQ13" s="109"/>
      <c r="AR13" s="109"/>
      <c r="AS13" s="4"/>
    </row>
    <row r="14" spans="2:45" ht="15.95" customHeight="1" thickBot="1" x14ac:dyDescent="0.3">
      <c r="B14" s="106">
        <v>10</v>
      </c>
      <c r="C14" s="127"/>
      <c r="D14" s="69">
        <v>4051</v>
      </c>
      <c r="E14" s="155">
        <v>400</v>
      </c>
      <c r="F14" s="166">
        <v>19.399999999999999</v>
      </c>
      <c r="G14" s="40">
        <f t="shared" si="0"/>
        <v>73.637702503681894</v>
      </c>
      <c r="H14" s="56">
        <v>18.3</v>
      </c>
      <c r="I14" s="167">
        <v>12155.172413793103</v>
      </c>
      <c r="J14" s="161">
        <v>11547.413793103449</v>
      </c>
      <c r="L14" s="21">
        <v>10</v>
      </c>
      <c r="M14" s="69" t="s">
        <v>50</v>
      </c>
      <c r="N14" s="69">
        <v>2</v>
      </c>
      <c r="O14" s="56">
        <v>14.6</v>
      </c>
      <c r="P14" s="19">
        <v>9759</v>
      </c>
      <c r="Q14" s="4"/>
      <c r="R14" s="27">
        <v>10</v>
      </c>
      <c r="S14" s="123" t="s">
        <v>25</v>
      </c>
      <c r="T14" s="37" t="s">
        <v>45</v>
      </c>
      <c r="U14" s="53">
        <v>12298.767040898156</v>
      </c>
      <c r="V14" s="4"/>
      <c r="W14" s="124"/>
      <c r="X14" s="18">
        <v>3</v>
      </c>
      <c r="Y14" s="69" t="s">
        <v>23</v>
      </c>
      <c r="Z14" s="69" t="s">
        <v>39</v>
      </c>
      <c r="AA14" s="52">
        <v>12313.151563753005</v>
      </c>
      <c r="AB14" s="4"/>
      <c r="AC14" s="24">
        <v>10</v>
      </c>
      <c r="AD14" s="122" t="s">
        <v>23</v>
      </c>
      <c r="AE14" s="122" t="s">
        <v>33</v>
      </c>
      <c r="AF14" s="122">
        <v>420</v>
      </c>
      <c r="AG14" s="79">
        <v>15.3</v>
      </c>
      <c r="AH14" s="4"/>
      <c r="AI14" s="129" t="s">
        <v>25</v>
      </c>
      <c r="AJ14" s="16">
        <v>1</v>
      </c>
      <c r="AK14" s="36" t="s">
        <v>46</v>
      </c>
      <c r="AL14" s="51">
        <v>13992.582197273454</v>
      </c>
      <c r="AN14" s="89" t="s">
        <v>40</v>
      </c>
      <c r="AO14" s="90" t="s">
        <v>86</v>
      </c>
      <c r="AP14" s="90"/>
      <c r="AQ14" s="90"/>
      <c r="AR14" s="90"/>
      <c r="AS14" s="4"/>
    </row>
    <row r="15" spans="2:45" ht="15.95" customHeight="1" x14ac:dyDescent="0.25">
      <c r="B15" s="106">
        <v>11</v>
      </c>
      <c r="C15" s="127"/>
      <c r="D15" s="69" t="s">
        <v>66</v>
      </c>
      <c r="E15" s="155">
        <v>500</v>
      </c>
      <c r="F15" s="166">
        <v>22.3</v>
      </c>
      <c r="G15" s="40">
        <f t="shared" si="0"/>
        <v>64.061499039077518</v>
      </c>
      <c r="H15" s="56">
        <v>20.8</v>
      </c>
      <c r="I15" s="167">
        <v>12284.48275862069</v>
      </c>
      <c r="J15" s="161">
        <v>11313.151563753008</v>
      </c>
      <c r="L15" s="104">
        <v>11</v>
      </c>
      <c r="M15" s="69" t="s">
        <v>53</v>
      </c>
      <c r="N15" s="18">
        <v>2</v>
      </c>
      <c r="O15" s="29">
        <v>17</v>
      </c>
      <c r="P15" s="19">
        <v>9352</v>
      </c>
      <c r="Q15" s="4"/>
      <c r="R15" s="26">
        <v>11</v>
      </c>
      <c r="S15" s="121" t="s">
        <v>21</v>
      </c>
      <c r="T15" s="121" t="s">
        <v>31</v>
      </c>
      <c r="U15" s="51">
        <v>11792.251403368084</v>
      </c>
      <c r="V15" s="4"/>
      <c r="W15" s="124"/>
      <c r="X15" s="18">
        <v>4</v>
      </c>
      <c r="Y15" s="69" t="s">
        <v>37</v>
      </c>
      <c r="Z15" s="69">
        <v>4051</v>
      </c>
      <c r="AA15" s="52">
        <v>11547.413793103449</v>
      </c>
      <c r="AB15" s="4"/>
      <c r="AC15" s="24">
        <v>11</v>
      </c>
      <c r="AD15" s="122" t="s">
        <v>25</v>
      </c>
      <c r="AE15" s="35" t="s">
        <v>46</v>
      </c>
      <c r="AF15" s="122">
        <v>410</v>
      </c>
      <c r="AG15" s="79">
        <v>15.4</v>
      </c>
      <c r="AH15" s="4"/>
      <c r="AI15" s="124"/>
      <c r="AJ15" s="18">
        <v>2</v>
      </c>
      <c r="AK15" s="35" t="s">
        <v>47</v>
      </c>
      <c r="AL15" s="52">
        <v>13503.65878107458</v>
      </c>
      <c r="AN15" s="109"/>
      <c r="AO15" s="109"/>
      <c r="AP15" s="109"/>
      <c r="AQ15" s="109"/>
      <c r="AR15" s="98"/>
      <c r="AS15" s="4"/>
    </row>
    <row r="16" spans="2:45" ht="15.95" customHeight="1" thickBot="1" x14ac:dyDescent="0.3">
      <c r="B16" s="107">
        <v>12</v>
      </c>
      <c r="C16" s="128"/>
      <c r="D16" s="70">
        <v>6140</v>
      </c>
      <c r="E16" s="156">
        <v>600</v>
      </c>
      <c r="F16" s="168">
        <v>22.3</v>
      </c>
      <c r="G16" s="42">
        <f t="shared" si="0"/>
        <v>64.061499039077518</v>
      </c>
      <c r="H16" s="57">
        <v>21</v>
      </c>
      <c r="I16" s="169">
        <v>12633.928571428572</v>
      </c>
      <c r="J16" s="162">
        <v>11605.585548172758</v>
      </c>
      <c r="L16" s="106">
        <v>12</v>
      </c>
      <c r="M16" s="18" t="s">
        <v>26</v>
      </c>
      <c r="N16" s="18">
        <v>4</v>
      </c>
      <c r="O16" s="29">
        <v>15.3</v>
      </c>
      <c r="P16" s="19">
        <v>9142</v>
      </c>
      <c r="Q16" s="4"/>
      <c r="R16" s="21">
        <v>12</v>
      </c>
      <c r="S16" s="122" t="s">
        <v>37</v>
      </c>
      <c r="T16" s="122">
        <v>6140</v>
      </c>
      <c r="U16" s="52">
        <v>11605.585548172758</v>
      </c>
      <c r="V16" s="4"/>
      <c r="W16" s="124"/>
      <c r="X16" s="18">
        <v>5</v>
      </c>
      <c r="Y16" s="69" t="s">
        <v>56</v>
      </c>
      <c r="Z16" s="69" t="s">
        <v>57</v>
      </c>
      <c r="AA16" s="52">
        <v>11409.382518043305</v>
      </c>
      <c r="AB16" s="4"/>
      <c r="AC16" s="21">
        <v>12</v>
      </c>
      <c r="AD16" s="122" t="s">
        <v>29</v>
      </c>
      <c r="AE16" s="122">
        <v>427</v>
      </c>
      <c r="AF16" s="122">
        <v>400</v>
      </c>
      <c r="AG16" s="79">
        <v>15.4</v>
      </c>
      <c r="AH16" s="4"/>
      <c r="AI16" s="125"/>
      <c r="AJ16" s="70">
        <v>3</v>
      </c>
      <c r="AK16" s="37" t="s">
        <v>45</v>
      </c>
      <c r="AL16" s="53">
        <v>12298.767040898156</v>
      </c>
      <c r="AN16" s="109"/>
      <c r="AO16" s="109"/>
      <c r="AP16" s="109"/>
      <c r="AQ16" s="109"/>
      <c r="AR16" s="109"/>
      <c r="AS16" s="4"/>
    </row>
    <row r="17" spans="2:45" ht="15.95" customHeight="1" thickBot="1" x14ac:dyDescent="0.3">
      <c r="B17" s="105">
        <v>13</v>
      </c>
      <c r="C17" s="126" t="s">
        <v>28</v>
      </c>
      <c r="D17" s="34">
        <v>30500</v>
      </c>
      <c r="E17" s="154">
        <v>520</v>
      </c>
      <c r="F17" s="164">
        <v>19.399999999999999</v>
      </c>
      <c r="G17" s="41">
        <f t="shared" si="0"/>
        <v>73.637702503681894</v>
      </c>
      <c r="H17" s="59">
        <v>16.399999999999999</v>
      </c>
      <c r="I17" s="165">
        <v>14655.172413793103</v>
      </c>
      <c r="J17" s="160">
        <v>14246.190858059343</v>
      </c>
      <c r="L17" s="107">
        <v>13</v>
      </c>
      <c r="M17" s="22" t="s">
        <v>41</v>
      </c>
      <c r="N17" s="22">
        <v>1</v>
      </c>
      <c r="O17" s="30">
        <v>17.3</v>
      </c>
      <c r="P17" s="23">
        <v>8953</v>
      </c>
      <c r="Q17" s="4"/>
      <c r="R17" s="21">
        <v>13</v>
      </c>
      <c r="S17" s="122" t="s">
        <v>37</v>
      </c>
      <c r="T17" s="122">
        <v>4051</v>
      </c>
      <c r="U17" s="52">
        <v>11547.413793103449</v>
      </c>
      <c r="V17" s="4"/>
      <c r="W17" s="124"/>
      <c r="X17" s="18">
        <v>6</v>
      </c>
      <c r="Y17" s="69" t="s">
        <v>29</v>
      </c>
      <c r="Z17" s="69">
        <v>427</v>
      </c>
      <c r="AA17" s="52">
        <v>10558.039294306334</v>
      </c>
      <c r="AB17" s="4"/>
      <c r="AC17" s="24">
        <v>13</v>
      </c>
      <c r="AD17" s="122" t="s">
        <v>48</v>
      </c>
      <c r="AE17" s="35" t="s">
        <v>67</v>
      </c>
      <c r="AF17" s="122">
        <v>410</v>
      </c>
      <c r="AG17" s="79">
        <v>15.4</v>
      </c>
      <c r="AH17" s="4"/>
      <c r="AI17" s="124" t="s">
        <v>28</v>
      </c>
      <c r="AJ17" s="14">
        <v>1</v>
      </c>
      <c r="AK17" s="86">
        <v>30500</v>
      </c>
      <c r="AL17" s="68">
        <v>14246.190858059343</v>
      </c>
      <c r="AR17" s="54"/>
      <c r="AS17" s="54"/>
    </row>
    <row r="18" spans="2:45" ht="15.95" customHeight="1" thickBot="1" x14ac:dyDescent="0.3">
      <c r="B18" s="107">
        <v>14</v>
      </c>
      <c r="C18" s="128"/>
      <c r="D18" s="99">
        <v>30597</v>
      </c>
      <c r="E18" s="156">
        <v>600</v>
      </c>
      <c r="F18" s="168">
        <v>21.3</v>
      </c>
      <c r="G18" s="42">
        <f t="shared" si="0"/>
        <v>67.069081153588201</v>
      </c>
      <c r="H18" s="57">
        <v>17.600000000000001</v>
      </c>
      <c r="I18" s="169">
        <v>14181.034482758621</v>
      </c>
      <c r="J18" s="162">
        <v>13587.409783480354</v>
      </c>
      <c r="L18" s="136" t="s">
        <v>19</v>
      </c>
      <c r="M18" s="137"/>
      <c r="N18" s="137"/>
      <c r="O18" s="137"/>
      <c r="P18" s="138"/>
      <c r="Q18" s="4"/>
      <c r="R18" s="21">
        <v>14</v>
      </c>
      <c r="S18" s="122" t="s">
        <v>56</v>
      </c>
      <c r="T18" s="122" t="s">
        <v>57</v>
      </c>
      <c r="U18" s="52">
        <v>11409.382518043305</v>
      </c>
      <c r="V18" s="4"/>
      <c r="W18" s="124"/>
      <c r="X18" s="18">
        <v>7</v>
      </c>
      <c r="Y18" s="69" t="s">
        <v>48</v>
      </c>
      <c r="Z18" s="35" t="s">
        <v>67</v>
      </c>
      <c r="AA18" s="52">
        <v>10134.021651964715</v>
      </c>
      <c r="AB18" s="4"/>
      <c r="AC18" s="24">
        <v>14</v>
      </c>
      <c r="AD18" s="122" t="s">
        <v>48</v>
      </c>
      <c r="AE18" s="35" t="s">
        <v>68</v>
      </c>
      <c r="AF18" s="122">
        <v>510</v>
      </c>
      <c r="AG18" s="79">
        <v>15.4</v>
      </c>
      <c r="AH18" s="4"/>
      <c r="AI18" s="124"/>
      <c r="AJ18" s="58">
        <v>2</v>
      </c>
      <c r="AK18" s="87">
        <v>30597</v>
      </c>
      <c r="AL18" s="66">
        <v>13587.409783480354</v>
      </c>
      <c r="AS18" s="54"/>
    </row>
    <row r="19" spans="2:45" ht="15.95" customHeight="1" thickBot="1" x14ac:dyDescent="0.3">
      <c r="B19" s="105">
        <v>15</v>
      </c>
      <c r="C19" s="126" t="s">
        <v>25</v>
      </c>
      <c r="D19" s="36" t="s">
        <v>45</v>
      </c>
      <c r="E19" s="154">
        <v>380</v>
      </c>
      <c r="F19" s="164">
        <v>19.399999999999999</v>
      </c>
      <c r="G19" s="41">
        <f t="shared" si="0"/>
        <v>73.637702503681894</v>
      </c>
      <c r="H19" s="59">
        <v>13.9</v>
      </c>
      <c r="I19" s="165">
        <v>12284.48275862069</v>
      </c>
      <c r="J19" s="160">
        <v>12298.767040898156</v>
      </c>
      <c r="L19" s="26">
        <v>1</v>
      </c>
      <c r="M19" s="71">
        <v>600</v>
      </c>
      <c r="N19" s="71">
        <v>6</v>
      </c>
      <c r="O19" s="59">
        <v>18.7</v>
      </c>
      <c r="P19" s="17">
        <v>12029</v>
      </c>
      <c r="Q19" s="4"/>
      <c r="R19" s="27">
        <v>15</v>
      </c>
      <c r="S19" s="123" t="s">
        <v>37</v>
      </c>
      <c r="T19" s="123" t="s">
        <v>66</v>
      </c>
      <c r="U19" s="53">
        <v>11313.151563753008</v>
      </c>
      <c r="V19" s="4"/>
      <c r="W19" s="124"/>
      <c r="X19" s="18">
        <v>8</v>
      </c>
      <c r="Y19" s="69" t="s">
        <v>50</v>
      </c>
      <c r="Z19" s="69" t="s">
        <v>52</v>
      </c>
      <c r="AA19" s="52">
        <v>9930.2325581395362</v>
      </c>
      <c r="AB19" s="4"/>
      <c r="AC19" s="27">
        <v>15</v>
      </c>
      <c r="AD19" s="123" t="s">
        <v>23</v>
      </c>
      <c r="AE19" s="123" t="s">
        <v>24</v>
      </c>
      <c r="AF19" s="123">
        <v>570</v>
      </c>
      <c r="AG19" s="80">
        <v>15.9</v>
      </c>
      <c r="AH19" s="4"/>
      <c r="AI19" s="129" t="s">
        <v>37</v>
      </c>
      <c r="AJ19" s="16">
        <v>1</v>
      </c>
      <c r="AK19" s="71">
        <v>6140</v>
      </c>
      <c r="AL19" s="51">
        <v>11605.585548172758</v>
      </c>
      <c r="AS19" s="54"/>
    </row>
    <row r="20" spans="2:45" ht="15.95" customHeight="1" x14ac:dyDescent="0.25">
      <c r="B20" s="106">
        <v>16</v>
      </c>
      <c r="C20" s="127"/>
      <c r="D20" s="35" t="s">
        <v>46</v>
      </c>
      <c r="E20" s="155">
        <v>410</v>
      </c>
      <c r="F20" s="166">
        <v>19.399999999999999</v>
      </c>
      <c r="G20" s="40">
        <f t="shared" si="0"/>
        <v>73.637702503681894</v>
      </c>
      <c r="H20" s="56">
        <v>15.4</v>
      </c>
      <c r="I20" s="167">
        <v>14224.137931034482</v>
      </c>
      <c r="J20" s="161">
        <v>13992.582197273454</v>
      </c>
      <c r="L20" s="21">
        <v>2</v>
      </c>
      <c r="M20" s="69">
        <v>500</v>
      </c>
      <c r="N20" s="69">
        <v>11</v>
      </c>
      <c r="O20" s="56">
        <v>17.7</v>
      </c>
      <c r="P20" s="19">
        <v>11254</v>
      </c>
      <c r="Q20" s="4"/>
      <c r="R20" s="26">
        <v>16</v>
      </c>
      <c r="S20" s="121" t="s">
        <v>23</v>
      </c>
      <c r="T20" s="121" t="s">
        <v>71</v>
      </c>
      <c r="U20" s="51">
        <v>10640.437048917402</v>
      </c>
      <c r="V20" s="4"/>
      <c r="W20" s="124"/>
      <c r="X20" s="18">
        <v>9</v>
      </c>
      <c r="Y20" s="69" t="s">
        <v>56</v>
      </c>
      <c r="Z20" s="69" t="s">
        <v>58</v>
      </c>
      <c r="AA20" s="52">
        <v>9893.7449879711312</v>
      </c>
      <c r="AB20" s="4"/>
      <c r="AC20" s="20">
        <v>16</v>
      </c>
      <c r="AD20" s="121" t="s">
        <v>56</v>
      </c>
      <c r="AE20" s="121" t="s">
        <v>57</v>
      </c>
      <c r="AF20" s="121">
        <v>400</v>
      </c>
      <c r="AG20" s="78">
        <v>16</v>
      </c>
      <c r="AH20" s="109"/>
      <c r="AI20" s="124"/>
      <c r="AJ20" s="18">
        <v>2</v>
      </c>
      <c r="AK20" s="69">
        <v>4051</v>
      </c>
      <c r="AL20" s="52">
        <v>11547.413793103449</v>
      </c>
      <c r="AS20" s="55"/>
    </row>
    <row r="21" spans="2:45" ht="15.95" customHeight="1" thickBot="1" x14ac:dyDescent="0.3">
      <c r="B21" s="107">
        <v>17</v>
      </c>
      <c r="C21" s="128"/>
      <c r="D21" s="37" t="s">
        <v>47</v>
      </c>
      <c r="E21" s="156">
        <v>580</v>
      </c>
      <c r="F21" s="168">
        <v>22.3</v>
      </c>
      <c r="G21" s="42">
        <f t="shared" si="0"/>
        <v>64.061499039077518</v>
      </c>
      <c r="H21" s="57">
        <v>17.100000000000001</v>
      </c>
      <c r="I21" s="169">
        <v>14008.620689655174</v>
      </c>
      <c r="J21" s="162">
        <v>13503.65878107458</v>
      </c>
      <c r="L21" s="21">
        <v>3</v>
      </c>
      <c r="M21" s="69">
        <v>400</v>
      </c>
      <c r="N21" s="69">
        <v>13</v>
      </c>
      <c r="O21" s="56">
        <v>15.7</v>
      </c>
      <c r="P21" s="19">
        <v>10723</v>
      </c>
      <c r="Q21" s="4"/>
      <c r="R21" s="21">
        <v>17</v>
      </c>
      <c r="S21" s="122" t="s">
        <v>56</v>
      </c>
      <c r="T21" s="122">
        <v>398</v>
      </c>
      <c r="U21" s="52">
        <v>10571.57177225341</v>
      </c>
      <c r="V21" s="4"/>
      <c r="W21" s="124"/>
      <c r="X21" s="18">
        <v>10</v>
      </c>
      <c r="Y21" s="69" t="s">
        <v>50</v>
      </c>
      <c r="Z21" s="35" t="s">
        <v>51</v>
      </c>
      <c r="AA21" s="52">
        <v>9587.8107457898968</v>
      </c>
      <c r="AB21" s="4"/>
      <c r="AC21" s="24">
        <v>17</v>
      </c>
      <c r="AD21" s="122" t="s">
        <v>56</v>
      </c>
      <c r="AE21" s="122" t="s">
        <v>58</v>
      </c>
      <c r="AF21" s="122">
        <v>400</v>
      </c>
      <c r="AG21" s="79">
        <v>16</v>
      </c>
      <c r="AH21" s="4"/>
      <c r="AI21" s="124"/>
      <c r="AJ21" s="18">
        <v>3</v>
      </c>
      <c r="AK21" s="69" t="s">
        <v>66</v>
      </c>
      <c r="AL21" s="52">
        <v>11313.151563753008</v>
      </c>
      <c r="AS21" s="54"/>
    </row>
    <row r="22" spans="2:45" ht="15.95" customHeight="1" thickBot="1" x14ac:dyDescent="0.3">
      <c r="B22" s="105">
        <v>18</v>
      </c>
      <c r="C22" s="126" t="s">
        <v>48</v>
      </c>
      <c r="D22" s="36" t="s">
        <v>67</v>
      </c>
      <c r="E22" s="154">
        <v>410</v>
      </c>
      <c r="F22" s="164">
        <v>19.399999999999999</v>
      </c>
      <c r="G22" s="41">
        <f t="shared" si="0"/>
        <v>73.637702503681894</v>
      </c>
      <c r="H22" s="59">
        <v>15.4</v>
      </c>
      <c r="I22" s="165">
        <v>10301.724137931034</v>
      </c>
      <c r="J22" s="160">
        <v>10134.021651964715</v>
      </c>
      <c r="L22" s="27">
        <v>4</v>
      </c>
      <c r="M22" s="70">
        <v>300</v>
      </c>
      <c r="N22" s="70">
        <v>7</v>
      </c>
      <c r="O22" s="57">
        <v>15.1</v>
      </c>
      <c r="P22" s="23">
        <v>10130</v>
      </c>
      <c r="Q22" s="4"/>
      <c r="R22" s="21">
        <v>18</v>
      </c>
      <c r="S22" s="122" t="s">
        <v>29</v>
      </c>
      <c r="T22" s="122">
        <v>427</v>
      </c>
      <c r="U22" s="52">
        <v>10558.039294306334</v>
      </c>
      <c r="V22" s="4"/>
      <c r="W22" s="124"/>
      <c r="X22" s="18">
        <v>11</v>
      </c>
      <c r="Y22" s="69" t="s">
        <v>26</v>
      </c>
      <c r="Z22" s="35" t="s">
        <v>42</v>
      </c>
      <c r="AA22" s="52">
        <v>9542.9029671210901</v>
      </c>
      <c r="AB22" s="4"/>
      <c r="AC22" s="21">
        <v>18</v>
      </c>
      <c r="AD22" s="122" t="s">
        <v>29</v>
      </c>
      <c r="AE22" s="18">
        <v>4007</v>
      </c>
      <c r="AF22" s="18">
        <v>400</v>
      </c>
      <c r="AG22" s="79">
        <v>16</v>
      </c>
      <c r="AH22" s="4"/>
      <c r="AI22" s="125"/>
      <c r="AJ22" s="70">
        <v>4</v>
      </c>
      <c r="AK22" s="70">
        <v>3023</v>
      </c>
      <c r="AL22" s="53">
        <v>9704.4406575781868</v>
      </c>
      <c r="AS22" s="54"/>
    </row>
    <row r="23" spans="2:45" ht="15.95" customHeight="1" thickBot="1" x14ac:dyDescent="0.3">
      <c r="B23" s="107">
        <v>19</v>
      </c>
      <c r="C23" s="128"/>
      <c r="D23" s="37" t="s">
        <v>68</v>
      </c>
      <c r="E23" s="156">
        <v>510</v>
      </c>
      <c r="F23" s="168">
        <v>19.399999999999999</v>
      </c>
      <c r="G23" s="42">
        <f t="shared" si="0"/>
        <v>73.637702503681894</v>
      </c>
      <c r="H23" s="57">
        <v>15.4</v>
      </c>
      <c r="I23" s="169">
        <v>10043.103448275862</v>
      </c>
      <c r="J23" s="162">
        <v>9879.6110665597425</v>
      </c>
      <c r="Q23" s="4"/>
      <c r="R23" s="21">
        <v>19</v>
      </c>
      <c r="S23" s="122" t="s">
        <v>21</v>
      </c>
      <c r="T23" s="122">
        <v>507</v>
      </c>
      <c r="U23" s="52">
        <v>10542.301523656777</v>
      </c>
      <c r="V23" s="4"/>
      <c r="W23" s="124"/>
      <c r="X23" s="18">
        <v>12</v>
      </c>
      <c r="Y23" s="69" t="s">
        <v>41</v>
      </c>
      <c r="Z23" s="35">
        <v>43</v>
      </c>
      <c r="AA23" s="52">
        <v>8953.0874097834803</v>
      </c>
      <c r="AB23" s="4"/>
      <c r="AC23" s="24">
        <v>19</v>
      </c>
      <c r="AD23" s="122" t="s">
        <v>53</v>
      </c>
      <c r="AE23" s="35" t="s">
        <v>54</v>
      </c>
      <c r="AF23" s="122">
        <v>380</v>
      </c>
      <c r="AG23" s="79">
        <v>16.2</v>
      </c>
      <c r="AH23" s="4"/>
      <c r="AI23" s="124" t="s">
        <v>56</v>
      </c>
      <c r="AJ23" s="14">
        <v>1</v>
      </c>
      <c r="AK23" s="14" t="s">
        <v>57</v>
      </c>
      <c r="AL23" s="68">
        <v>11409.382518043305</v>
      </c>
      <c r="AS23" s="54"/>
    </row>
    <row r="24" spans="2:45" ht="15.95" customHeight="1" thickBot="1" x14ac:dyDescent="0.3">
      <c r="B24" s="38">
        <v>20</v>
      </c>
      <c r="C24" s="76" t="s">
        <v>41</v>
      </c>
      <c r="D24" s="39">
        <v>43</v>
      </c>
      <c r="E24" s="157">
        <v>400</v>
      </c>
      <c r="F24" s="170">
        <v>22.3</v>
      </c>
      <c r="G24" s="43">
        <f t="shared" si="0"/>
        <v>64.061499039077518</v>
      </c>
      <c r="H24" s="62">
        <v>17.3</v>
      </c>
      <c r="I24" s="171">
        <v>9310.3448275862065</v>
      </c>
      <c r="J24" s="163">
        <v>8953.0874097834803</v>
      </c>
      <c r="Q24" s="4"/>
      <c r="R24" s="21">
        <v>20</v>
      </c>
      <c r="S24" s="122" t="s">
        <v>56</v>
      </c>
      <c r="T24" s="122" t="s">
        <v>59</v>
      </c>
      <c r="U24" s="52">
        <v>10461.206896551725</v>
      </c>
      <c r="V24" s="4"/>
      <c r="W24" s="125"/>
      <c r="X24" s="22">
        <v>13</v>
      </c>
      <c r="Y24" s="70" t="s">
        <v>29</v>
      </c>
      <c r="Z24" s="22">
        <v>4007</v>
      </c>
      <c r="AA24" s="53">
        <v>8672.8147554129919</v>
      </c>
      <c r="AB24" s="4"/>
      <c r="AC24" s="24">
        <v>20</v>
      </c>
      <c r="AD24" s="122" t="s">
        <v>56</v>
      </c>
      <c r="AE24" s="122">
        <v>398</v>
      </c>
      <c r="AF24" s="122">
        <v>300</v>
      </c>
      <c r="AG24" s="79">
        <v>16.3</v>
      </c>
      <c r="AH24" s="4"/>
      <c r="AI24" s="124"/>
      <c r="AJ24" s="69">
        <v>2</v>
      </c>
      <c r="AK24" s="69">
        <v>398</v>
      </c>
      <c r="AL24" s="52">
        <v>10571.57177225341</v>
      </c>
    </row>
    <row r="25" spans="2:45" ht="15.95" customHeight="1" x14ac:dyDescent="0.25">
      <c r="B25" s="105">
        <v>21</v>
      </c>
      <c r="C25" s="126" t="s">
        <v>50</v>
      </c>
      <c r="D25" s="36" t="s">
        <v>51</v>
      </c>
      <c r="E25" s="154">
        <v>400</v>
      </c>
      <c r="F25" s="164">
        <v>19.399999999999999</v>
      </c>
      <c r="G25" s="41">
        <f t="shared" si="0"/>
        <v>73.637702503681894</v>
      </c>
      <c r="H25" s="59">
        <v>14.6</v>
      </c>
      <c r="I25" s="165">
        <v>9655.1724137931033</v>
      </c>
      <c r="J25" s="160">
        <v>9587.8107457898968</v>
      </c>
      <c r="L25" s="4"/>
      <c r="Q25" s="4"/>
      <c r="R25" s="21">
        <v>21</v>
      </c>
      <c r="S25" s="122" t="s">
        <v>29</v>
      </c>
      <c r="T25" s="122">
        <v>555</v>
      </c>
      <c r="U25" s="52">
        <v>10457.09703287891</v>
      </c>
      <c r="V25" s="4"/>
      <c r="W25" s="124">
        <v>500</v>
      </c>
      <c r="X25" s="15">
        <v>1</v>
      </c>
      <c r="Y25" s="14" t="s">
        <v>28</v>
      </c>
      <c r="Z25" s="86">
        <v>30500</v>
      </c>
      <c r="AA25" s="68">
        <v>14246.190858059343</v>
      </c>
      <c r="AB25" s="4"/>
      <c r="AC25" s="21">
        <v>21</v>
      </c>
      <c r="AD25" s="122" t="s">
        <v>28</v>
      </c>
      <c r="AE25" s="28">
        <v>30500</v>
      </c>
      <c r="AF25" s="122">
        <v>520</v>
      </c>
      <c r="AG25" s="79">
        <v>16.399999999999999</v>
      </c>
      <c r="AH25" s="4"/>
      <c r="AI25" s="124"/>
      <c r="AJ25" s="18">
        <v>3</v>
      </c>
      <c r="AK25" s="69" t="s">
        <v>59</v>
      </c>
      <c r="AL25" s="52">
        <v>10461.206896551725</v>
      </c>
    </row>
    <row r="26" spans="2:45" ht="15.95" customHeight="1" thickBot="1" x14ac:dyDescent="0.3">
      <c r="B26" s="107">
        <v>22</v>
      </c>
      <c r="C26" s="128"/>
      <c r="D26" s="70" t="s">
        <v>52</v>
      </c>
      <c r="E26" s="156">
        <v>480</v>
      </c>
      <c r="F26" s="168">
        <v>19.399999999999999</v>
      </c>
      <c r="G26" s="42">
        <f t="shared" si="0"/>
        <v>73.637702503681894</v>
      </c>
      <c r="H26" s="57">
        <v>14.6</v>
      </c>
      <c r="I26" s="169">
        <v>10000</v>
      </c>
      <c r="J26" s="162">
        <v>9930.2325581395362</v>
      </c>
      <c r="L26" s="4"/>
      <c r="Q26" s="4"/>
      <c r="R26" s="21">
        <v>22</v>
      </c>
      <c r="S26" s="122" t="s">
        <v>29</v>
      </c>
      <c r="T26" s="122">
        <v>606</v>
      </c>
      <c r="U26" s="52">
        <v>10309.19206094627</v>
      </c>
      <c r="V26" s="4"/>
      <c r="W26" s="124"/>
      <c r="X26" s="18">
        <v>2</v>
      </c>
      <c r="Y26" s="69" t="s">
        <v>25</v>
      </c>
      <c r="Z26" s="35" t="s">
        <v>47</v>
      </c>
      <c r="AA26" s="52">
        <v>13503.65878107458</v>
      </c>
      <c r="AB26" s="4"/>
      <c r="AC26" s="25">
        <v>22</v>
      </c>
      <c r="AD26" s="123" t="s">
        <v>37</v>
      </c>
      <c r="AE26" s="123">
        <v>3023</v>
      </c>
      <c r="AF26" s="123">
        <v>300</v>
      </c>
      <c r="AG26" s="80">
        <v>16.899999999999999</v>
      </c>
      <c r="AH26" s="4"/>
      <c r="AI26" s="124"/>
      <c r="AJ26" s="63">
        <v>4</v>
      </c>
      <c r="AK26" s="58" t="s">
        <v>58</v>
      </c>
      <c r="AL26" s="66">
        <v>9893.7449879711312</v>
      </c>
    </row>
    <row r="27" spans="2:45" ht="15.95" customHeight="1" thickBot="1" x14ac:dyDescent="0.3">
      <c r="B27" s="105">
        <v>23</v>
      </c>
      <c r="C27" s="126" t="s">
        <v>53</v>
      </c>
      <c r="D27" s="36" t="s">
        <v>54</v>
      </c>
      <c r="E27" s="154">
        <v>380</v>
      </c>
      <c r="F27" s="164">
        <v>19.399999999999999</v>
      </c>
      <c r="G27" s="41">
        <f t="shared" si="0"/>
        <v>73.637702503681894</v>
      </c>
      <c r="H27" s="59">
        <v>16.2</v>
      </c>
      <c r="I27" s="165">
        <v>9741.3793103448279</v>
      </c>
      <c r="J27" s="160">
        <v>9492.1812349639131</v>
      </c>
      <c r="L27" s="4"/>
      <c r="Q27" s="4"/>
      <c r="R27" s="27">
        <v>23</v>
      </c>
      <c r="S27" s="123" t="s">
        <v>48</v>
      </c>
      <c r="T27" s="37" t="s">
        <v>67</v>
      </c>
      <c r="U27" s="53">
        <v>10134.021651964715</v>
      </c>
      <c r="V27" s="4"/>
      <c r="W27" s="124"/>
      <c r="X27" s="18">
        <v>3</v>
      </c>
      <c r="Y27" s="69" t="s">
        <v>23</v>
      </c>
      <c r="Z27" s="69" t="s">
        <v>24</v>
      </c>
      <c r="AA27" s="52">
        <v>13488.372093023256</v>
      </c>
      <c r="AB27" s="4"/>
      <c r="AC27" s="20">
        <v>23</v>
      </c>
      <c r="AD27" s="121" t="s">
        <v>25</v>
      </c>
      <c r="AE27" s="36" t="s">
        <v>47</v>
      </c>
      <c r="AF27" s="121">
        <v>580</v>
      </c>
      <c r="AG27" s="78">
        <v>17.100000000000001</v>
      </c>
      <c r="AH27" s="4"/>
      <c r="AI27" s="129" t="s">
        <v>23</v>
      </c>
      <c r="AJ27" s="16">
        <v>1</v>
      </c>
      <c r="AK27" s="71" t="s">
        <v>72</v>
      </c>
      <c r="AL27" s="51">
        <v>13901.463512429829</v>
      </c>
    </row>
    <row r="28" spans="2:45" ht="15.95" customHeight="1" thickBot="1" x14ac:dyDescent="0.3">
      <c r="B28" s="107">
        <v>24</v>
      </c>
      <c r="C28" s="128"/>
      <c r="D28" s="37" t="s">
        <v>69</v>
      </c>
      <c r="E28" s="156">
        <v>500</v>
      </c>
      <c r="F28" s="168">
        <v>22.3</v>
      </c>
      <c r="G28" s="42">
        <f t="shared" si="0"/>
        <v>64.061499039077518</v>
      </c>
      <c r="H28" s="57">
        <v>17.8</v>
      </c>
      <c r="I28" s="169">
        <v>9638.0090497737565</v>
      </c>
      <c r="J28" s="162">
        <v>9212.1435336209634</v>
      </c>
      <c r="Q28" s="4"/>
      <c r="R28" s="26">
        <v>24</v>
      </c>
      <c r="S28" s="121" t="s">
        <v>50</v>
      </c>
      <c r="T28" s="121" t="s">
        <v>52</v>
      </c>
      <c r="U28" s="51">
        <v>9930.2325581395362</v>
      </c>
      <c r="V28" s="4"/>
      <c r="W28" s="124"/>
      <c r="X28" s="18">
        <v>4</v>
      </c>
      <c r="Y28" s="69" t="s">
        <v>21</v>
      </c>
      <c r="Z28" s="69" t="s">
        <v>31</v>
      </c>
      <c r="AA28" s="52">
        <v>11792.251403368084</v>
      </c>
      <c r="AB28" s="4"/>
      <c r="AC28" s="21">
        <v>24</v>
      </c>
      <c r="AD28" s="122" t="s">
        <v>26</v>
      </c>
      <c r="AE28" s="35" t="s">
        <v>70</v>
      </c>
      <c r="AF28" s="122">
        <v>640</v>
      </c>
      <c r="AG28" s="79">
        <v>17.100000000000001</v>
      </c>
      <c r="AH28" s="4"/>
      <c r="AI28" s="124"/>
      <c r="AJ28" s="18">
        <v>2</v>
      </c>
      <c r="AK28" s="69" t="s">
        <v>24</v>
      </c>
      <c r="AL28" s="52">
        <v>13488.372093023256</v>
      </c>
      <c r="AQ28" s="54"/>
      <c r="AR28" s="112"/>
    </row>
    <row r="29" spans="2:45" ht="15.95" customHeight="1" x14ac:dyDescent="0.25">
      <c r="B29" s="105">
        <v>25</v>
      </c>
      <c r="C29" s="126" t="s">
        <v>26</v>
      </c>
      <c r="D29" s="36" t="s">
        <v>49</v>
      </c>
      <c r="E29" s="154">
        <v>330</v>
      </c>
      <c r="F29" s="164">
        <v>17.5</v>
      </c>
      <c r="G29" s="41">
        <f t="shared" si="0"/>
        <v>81.632653061224488</v>
      </c>
      <c r="H29" s="59">
        <v>13.9</v>
      </c>
      <c r="I29" s="165">
        <v>8733.031674208145</v>
      </c>
      <c r="J29" s="160">
        <v>8743.1863622014098</v>
      </c>
      <c r="Q29" s="4"/>
      <c r="R29" s="21">
        <v>25</v>
      </c>
      <c r="S29" s="122" t="s">
        <v>56</v>
      </c>
      <c r="T29" s="122" t="s">
        <v>58</v>
      </c>
      <c r="U29" s="52">
        <v>9893.7449879711312</v>
      </c>
      <c r="V29" s="4"/>
      <c r="W29" s="124"/>
      <c r="X29" s="18">
        <v>5</v>
      </c>
      <c r="Y29" s="69" t="s">
        <v>37</v>
      </c>
      <c r="Z29" s="69" t="s">
        <v>66</v>
      </c>
      <c r="AA29" s="52">
        <v>11313.151563753008</v>
      </c>
      <c r="AB29" s="4"/>
      <c r="AC29" s="24">
        <v>25</v>
      </c>
      <c r="AD29" s="122" t="s">
        <v>41</v>
      </c>
      <c r="AE29" s="35">
        <v>43</v>
      </c>
      <c r="AF29" s="122">
        <v>400</v>
      </c>
      <c r="AG29" s="79">
        <v>17.3</v>
      </c>
      <c r="AH29" s="4"/>
      <c r="AI29" s="124"/>
      <c r="AJ29" s="18">
        <v>3</v>
      </c>
      <c r="AK29" s="69" t="s">
        <v>33</v>
      </c>
      <c r="AL29" s="52">
        <v>12862.921010425021</v>
      </c>
    </row>
    <row r="30" spans="2:45" ht="15.95" customHeight="1" x14ac:dyDescent="0.25">
      <c r="B30" s="106">
        <v>26</v>
      </c>
      <c r="C30" s="127"/>
      <c r="D30" s="35" t="s">
        <v>42</v>
      </c>
      <c r="E30" s="155">
        <v>470</v>
      </c>
      <c r="F30" s="166">
        <v>21.3</v>
      </c>
      <c r="G30" s="40">
        <f t="shared" si="0"/>
        <v>67.069081153588201</v>
      </c>
      <c r="H30" s="56">
        <v>15</v>
      </c>
      <c r="I30" s="167">
        <v>9655.1724137931033</v>
      </c>
      <c r="J30" s="161">
        <v>9542.9029671210901</v>
      </c>
      <c r="Q30" s="4"/>
      <c r="R30" s="21">
        <v>26</v>
      </c>
      <c r="S30" s="122" t="s">
        <v>48</v>
      </c>
      <c r="T30" s="35" t="s">
        <v>68</v>
      </c>
      <c r="U30" s="52">
        <v>9879.6110665597425</v>
      </c>
      <c r="V30" s="4"/>
      <c r="W30" s="124"/>
      <c r="X30" s="18">
        <v>6</v>
      </c>
      <c r="Y30" s="69" t="s">
        <v>21</v>
      </c>
      <c r="Z30" s="69">
        <v>507</v>
      </c>
      <c r="AA30" s="52">
        <v>10542.301523656777</v>
      </c>
      <c r="AB30" s="4"/>
      <c r="AC30" s="24">
        <v>26</v>
      </c>
      <c r="AD30" s="122" t="s">
        <v>28</v>
      </c>
      <c r="AE30" s="28">
        <v>30597</v>
      </c>
      <c r="AF30" s="122">
        <v>600</v>
      </c>
      <c r="AG30" s="79">
        <v>17.600000000000001</v>
      </c>
      <c r="AH30" s="4"/>
      <c r="AI30" s="124"/>
      <c r="AJ30" s="18">
        <v>4</v>
      </c>
      <c r="AK30" s="69" t="s">
        <v>39</v>
      </c>
      <c r="AL30" s="52">
        <v>12313.151563753005</v>
      </c>
    </row>
    <row r="31" spans="2:45" ht="15.95" customHeight="1" thickBot="1" x14ac:dyDescent="0.3">
      <c r="B31" s="106">
        <v>27</v>
      </c>
      <c r="C31" s="127"/>
      <c r="D31" s="35" t="s">
        <v>60</v>
      </c>
      <c r="E31" s="155">
        <v>550</v>
      </c>
      <c r="F31" s="166">
        <v>22.3</v>
      </c>
      <c r="G31" s="40">
        <f t="shared" si="0"/>
        <v>64.061499039077518</v>
      </c>
      <c r="H31" s="56">
        <v>15.1</v>
      </c>
      <c r="I31" s="167">
        <v>9008.6206896551721</v>
      </c>
      <c r="J31" s="161">
        <v>8893.3941459502803</v>
      </c>
      <c r="Q31" s="4"/>
      <c r="R31" s="21">
        <v>27</v>
      </c>
      <c r="S31" s="122" t="s">
        <v>37</v>
      </c>
      <c r="T31" s="122">
        <v>3023</v>
      </c>
      <c r="U31" s="52">
        <v>9704.4406575781868</v>
      </c>
      <c r="V31" s="4"/>
      <c r="W31" s="124"/>
      <c r="X31" s="18">
        <v>7</v>
      </c>
      <c r="Y31" s="69" t="s">
        <v>56</v>
      </c>
      <c r="Z31" s="69" t="s">
        <v>59</v>
      </c>
      <c r="AA31" s="52">
        <v>10461.206896551725</v>
      </c>
      <c r="AB31" s="4"/>
      <c r="AC31" s="27">
        <v>27</v>
      </c>
      <c r="AD31" s="123" t="s">
        <v>53</v>
      </c>
      <c r="AE31" s="37" t="s">
        <v>69</v>
      </c>
      <c r="AF31" s="123">
        <v>500</v>
      </c>
      <c r="AG31" s="80">
        <v>17.8</v>
      </c>
      <c r="AH31" s="4"/>
      <c r="AI31" s="125"/>
      <c r="AJ31" s="22">
        <v>5</v>
      </c>
      <c r="AK31" s="70" t="s">
        <v>71</v>
      </c>
      <c r="AL31" s="53">
        <v>10640.437048917402</v>
      </c>
    </row>
    <row r="32" spans="2:45" ht="15.95" customHeight="1" thickBot="1" x14ac:dyDescent="0.3">
      <c r="B32" s="107">
        <v>28</v>
      </c>
      <c r="C32" s="128"/>
      <c r="D32" s="37" t="s">
        <v>70</v>
      </c>
      <c r="E32" s="156">
        <v>640</v>
      </c>
      <c r="F32" s="168">
        <v>22.3</v>
      </c>
      <c r="G32" s="42">
        <f t="shared" si="0"/>
        <v>64.061499039077518</v>
      </c>
      <c r="H32" s="57">
        <v>17.100000000000001</v>
      </c>
      <c r="I32" s="169">
        <v>9741.3793103448279</v>
      </c>
      <c r="J32" s="162">
        <v>9390.2365677626312</v>
      </c>
      <c r="Q32" s="4"/>
      <c r="R32" s="21">
        <v>28</v>
      </c>
      <c r="S32" s="122" t="s">
        <v>50</v>
      </c>
      <c r="T32" s="35" t="s">
        <v>51</v>
      </c>
      <c r="U32" s="52">
        <v>9587.8107457898968</v>
      </c>
      <c r="V32" s="4"/>
      <c r="W32" s="124"/>
      <c r="X32" s="18">
        <v>8</v>
      </c>
      <c r="Y32" s="69" t="s">
        <v>29</v>
      </c>
      <c r="Z32" s="69">
        <v>555</v>
      </c>
      <c r="AA32" s="52">
        <v>10457.09703287891</v>
      </c>
      <c r="AB32" s="4"/>
      <c r="AC32" s="20">
        <v>28</v>
      </c>
      <c r="AD32" s="121" t="s">
        <v>37</v>
      </c>
      <c r="AE32" s="121">
        <v>4051</v>
      </c>
      <c r="AF32" s="121">
        <v>400</v>
      </c>
      <c r="AG32" s="78">
        <v>18.3</v>
      </c>
      <c r="AH32" s="4"/>
      <c r="AI32" s="145" t="s">
        <v>50</v>
      </c>
      <c r="AJ32" s="15">
        <v>1</v>
      </c>
      <c r="AK32" s="14" t="s">
        <v>52</v>
      </c>
      <c r="AL32" s="68">
        <v>9930.2325581395362</v>
      </c>
    </row>
    <row r="33" spans="2:38" ht="15.95" customHeight="1" thickBot="1" x14ac:dyDescent="0.3">
      <c r="B33" s="105">
        <v>29</v>
      </c>
      <c r="C33" s="126" t="s">
        <v>29</v>
      </c>
      <c r="D33" s="16">
        <v>4007</v>
      </c>
      <c r="E33" s="158">
        <v>400</v>
      </c>
      <c r="F33" s="164">
        <v>19.399999999999999</v>
      </c>
      <c r="G33" s="41">
        <f t="shared" si="0"/>
        <v>73.637702503681894</v>
      </c>
      <c r="H33" s="59">
        <v>16</v>
      </c>
      <c r="I33" s="165">
        <v>8879.310344827587</v>
      </c>
      <c r="J33" s="160">
        <v>8672.8147554129919</v>
      </c>
      <c r="Q33" s="4"/>
      <c r="R33" s="21">
        <v>29</v>
      </c>
      <c r="S33" s="122" t="s">
        <v>26</v>
      </c>
      <c r="T33" s="35" t="s">
        <v>42</v>
      </c>
      <c r="U33" s="52">
        <v>9542.9029671210901</v>
      </c>
      <c r="V33" s="4"/>
      <c r="W33" s="124"/>
      <c r="X33" s="18">
        <v>9</v>
      </c>
      <c r="Y33" s="69" t="s">
        <v>48</v>
      </c>
      <c r="Z33" s="35" t="s">
        <v>68</v>
      </c>
      <c r="AA33" s="52">
        <v>9879.6110665597425</v>
      </c>
      <c r="AB33" s="4"/>
      <c r="AC33" s="24">
        <v>29</v>
      </c>
      <c r="AD33" s="122" t="s">
        <v>29</v>
      </c>
      <c r="AE33" s="122">
        <v>555</v>
      </c>
      <c r="AF33" s="122">
        <v>500</v>
      </c>
      <c r="AG33" s="79">
        <v>18.5</v>
      </c>
      <c r="AH33" s="4"/>
      <c r="AI33" s="145"/>
      <c r="AJ33" s="58">
        <v>2</v>
      </c>
      <c r="AK33" s="83" t="s">
        <v>51</v>
      </c>
      <c r="AL33" s="66">
        <v>9587.8107457898968</v>
      </c>
    </row>
    <row r="34" spans="2:38" ht="15.75" customHeight="1" x14ac:dyDescent="0.25">
      <c r="B34" s="106">
        <v>30</v>
      </c>
      <c r="C34" s="127"/>
      <c r="D34" s="69">
        <v>427</v>
      </c>
      <c r="E34" s="155">
        <v>400</v>
      </c>
      <c r="F34" s="166">
        <v>19.399999999999999</v>
      </c>
      <c r="G34" s="40">
        <f t="shared" si="0"/>
        <v>73.637702503681894</v>
      </c>
      <c r="H34" s="56">
        <v>15.4</v>
      </c>
      <c r="I34" s="167">
        <v>10732.758620689656</v>
      </c>
      <c r="J34" s="161">
        <v>10558.039294306334</v>
      </c>
      <c r="L34" s="4"/>
      <c r="Q34" s="4"/>
      <c r="R34" s="21">
        <v>30</v>
      </c>
      <c r="S34" s="122" t="s">
        <v>53</v>
      </c>
      <c r="T34" s="35" t="s">
        <v>54</v>
      </c>
      <c r="U34" s="52">
        <v>9492.1812349639131</v>
      </c>
      <c r="V34" s="4"/>
      <c r="W34" s="124"/>
      <c r="X34" s="18">
        <v>10</v>
      </c>
      <c r="Y34" s="69" t="s">
        <v>53</v>
      </c>
      <c r="Z34" s="35" t="s">
        <v>69</v>
      </c>
      <c r="AA34" s="52">
        <v>9212.1435336209634</v>
      </c>
      <c r="AB34" s="4"/>
      <c r="AC34" s="21">
        <v>30</v>
      </c>
      <c r="AD34" s="122" t="s">
        <v>29</v>
      </c>
      <c r="AE34" s="122">
        <v>606</v>
      </c>
      <c r="AF34" s="122">
        <v>600</v>
      </c>
      <c r="AG34" s="79">
        <v>18.7</v>
      </c>
      <c r="AH34" s="4"/>
      <c r="AI34" s="146" t="s">
        <v>26</v>
      </c>
      <c r="AJ34" s="71">
        <v>1</v>
      </c>
      <c r="AK34" s="36" t="s">
        <v>42</v>
      </c>
      <c r="AL34" s="51">
        <v>9542.9029671210901</v>
      </c>
    </row>
    <row r="35" spans="2:38" ht="15.95" customHeight="1" thickBot="1" x14ac:dyDescent="0.3">
      <c r="B35" s="106">
        <v>31</v>
      </c>
      <c r="C35" s="127"/>
      <c r="D35" s="69">
        <v>555</v>
      </c>
      <c r="E35" s="155">
        <v>500</v>
      </c>
      <c r="F35" s="166">
        <v>22.3</v>
      </c>
      <c r="G35" s="40">
        <f t="shared" si="0"/>
        <v>64.061499039077518</v>
      </c>
      <c r="H35" s="56">
        <v>18.5</v>
      </c>
      <c r="I35" s="167">
        <v>11034.48275862069</v>
      </c>
      <c r="J35" s="161">
        <v>10457.09703287891</v>
      </c>
      <c r="Q35" s="4"/>
      <c r="R35" s="21">
        <v>31</v>
      </c>
      <c r="S35" s="122" t="s">
        <v>21</v>
      </c>
      <c r="T35" s="122">
        <v>334</v>
      </c>
      <c r="U35" s="52">
        <v>9457.6984763432229</v>
      </c>
      <c r="V35" s="4"/>
      <c r="W35" s="124"/>
      <c r="X35" s="63">
        <v>11</v>
      </c>
      <c r="Y35" s="58" t="s">
        <v>26</v>
      </c>
      <c r="Z35" s="83" t="s">
        <v>60</v>
      </c>
      <c r="AA35" s="66">
        <v>8893.3941459502803</v>
      </c>
      <c r="AB35" s="4"/>
      <c r="AC35" s="25">
        <v>31</v>
      </c>
      <c r="AD35" s="123" t="s">
        <v>23</v>
      </c>
      <c r="AE35" s="123" t="s">
        <v>72</v>
      </c>
      <c r="AF35" s="123">
        <v>600</v>
      </c>
      <c r="AG35" s="80">
        <v>18.899999999999999</v>
      </c>
      <c r="AH35" s="4"/>
      <c r="AI35" s="145"/>
      <c r="AJ35" s="69">
        <v>2</v>
      </c>
      <c r="AK35" s="35" t="s">
        <v>70</v>
      </c>
      <c r="AL35" s="52">
        <v>9390.2365677626312</v>
      </c>
    </row>
    <row r="36" spans="2:38" ht="15.95" customHeight="1" thickBot="1" x14ac:dyDescent="0.3">
      <c r="B36" s="107">
        <v>32</v>
      </c>
      <c r="C36" s="128"/>
      <c r="D36" s="70">
        <v>606</v>
      </c>
      <c r="E36" s="156">
        <v>600</v>
      </c>
      <c r="F36" s="168">
        <v>22.3</v>
      </c>
      <c r="G36" s="42">
        <f t="shared" si="0"/>
        <v>64.061499039077518</v>
      </c>
      <c r="H36" s="57">
        <v>18.7</v>
      </c>
      <c r="I36" s="169">
        <v>10905.172413793103</v>
      </c>
      <c r="J36" s="162">
        <v>10309.19206094627</v>
      </c>
      <c r="Q36" s="4"/>
      <c r="R36" s="21">
        <v>32</v>
      </c>
      <c r="S36" s="122" t="s">
        <v>26</v>
      </c>
      <c r="T36" s="35" t="s">
        <v>70</v>
      </c>
      <c r="U36" s="52">
        <v>9390.2365677626312</v>
      </c>
      <c r="V36" s="4"/>
      <c r="W36" s="129">
        <v>600</v>
      </c>
      <c r="X36" s="16">
        <v>1</v>
      </c>
      <c r="Y36" s="71" t="s">
        <v>23</v>
      </c>
      <c r="Z36" s="71" t="s">
        <v>72</v>
      </c>
      <c r="AA36" s="51">
        <v>13901.463512429829</v>
      </c>
      <c r="AB36" s="4"/>
      <c r="AC36" s="75">
        <v>32</v>
      </c>
      <c r="AD36" s="14" t="s">
        <v>21</v>
      </c>
      <c r="AE36" s="67" t="s">
        <v>44</v>
      </c>
      <c r="AF36" s="14">
        <v>620</v>
      </c>
      <c r="AG36" s="81">
        <v>19.100000000000001</v>
      </c>
      <c r="AH36" s="4"/>
      <c r="AI36" s="145"/>
      <c r="AJ36" s="18">
        <v>3</v>
      </c>
      <c r="AK36" s="35" t="s">
        <v>60</v>
      </c>
      <c r="AL36" s="52">
        <v>8893.3941459502803</v>
      </c>
    </row>
    <row r="37" spans="2:38" ht="15.95" customHeight="1" thickBot="1" x14ac:dyDescent="0.3">
      <c r="B37" s="105">
        <v>33</v>
      </c>
      <c r="C37" s="126" t="s">
        <v>23</v>
      </c>
      <c r="D37" s="71" t="s">
        <v>71</v>
      </c>
      <c r="E37" s="154">
        <v>360</v>
      </c>
      <c r="F37" s="105">
        <v>17.5</v>
      </c>
      <c r="G37" s="41">
        <f t="shared" si="0"/>
        <v>81.632653061224488</v>
      </c>
      <c r="H37" s="59">
        <v>13.7</v>
      </c>
      <c r="I37" s="165">
        <v>10603.448275862069</v>
      </c>
      <c r="J37" s="160">
        <v>10640.437048917402</v>
      </c>
      <c r="Q37" s="4"/>
      <c r="R37" s="27">
        <v>33</v>
      </c>
      <c r="S37" s="123" t="s">
        <v>53</v>
      </c>
      <c r="T37" s="37" t="s">
        <v>69</v>
      </c>
      <c r="U37" s="53">
        <v>9212.1435336209634</v>
      </c>
      <c r="V37" s="4"/>
      <c r="W37" s="124"/>
      <c r="X37" s="18">
        <v>2</v>
      </c>
      <c r="Y37" s="69" t="s">
        <v>28</v>
      </c>
      <c r="Z37" s="28">
        <v>30597</v>
      </c>
      <c r="AA37" s="52">
        <v>13587.409783480354</v>
      </c>
      <c r="AB37" s="4"/>
      <c r="AC37" s="21">
        <v>33</v>
      </c>
      <c r="AD37" s="122" t="s">
        <v>21</v>
      </c>
      <c r="AE37" s="122">
        <v>507</v>
      </c>
      <c r="AF37" s="122">
        <v>570</v>
      </c>
      <c r="AG37" s="79">
        <v>19.100000000000001</v>
      </c>
      <c r="AH37" s="4"/>
      <c r="AI37" s="147"/>
      <c r="AJ37" s="22">
        <v>4</v>
      </c>
      <c r="AK37" s="37" t="s">
        <v>49</v>
      </c>
      <c r="AL37" s="53">
        <v>8743.1863622014098</v>
      </c>
    </row>
    <row r="38" spans="2:38" ht="15.95" customHeight="1" x14ac:dyDescent="0.25">
      <c r="B38" s="106">
        <v>34</v>
      </c>
      <c r="C38" s="127"/>
      <c r="D38" s="69" t="s">
        <v>39</v>
      </c>
      <c r="E38" s="155">
        <v>450</v>
      </c>
      <c r="F38" s="106">
        <v>19.399999999999999</v>
      </c>
      <c r="G38" s="40">
        <f t="shared" si="0"/>
        <v>73.637702503681894</v>
      </c>
      <c r="H38" s="56">
        <v>14.4</v>
      </c>
      <c r="I38" s="167">
        <v>12370.689655172413</v>
      </c>
      <c r="J38" s="161">
        <v>12313.151563753005</v>
      </c>
      <c r="Q38" s="4"/>
      <c r="R38" s="26">
        <v>34</v>
      </c>
      <c r="S38" s="121" t="s">
        <v>41</v>
      </c>
      <c r="T38" s="36">
        <v>43</v>
      </c>
      <c r="U38" s="51">
        <v>8953.0874097834803</v>
      </c>
      <c r="V38" s="4"/>
      <c r="W38" s="124"/>
      <c r="X38" s="18">
        <v>3</v>
      </c>
      <c r="Y38" s="69" t="s">
        <v>21</v>
      </c>
      <c r="Z38" s="44" t="s">
        <v>44</v>
      </c>
      <c r="AA38" s="52">
        <v>13380.613472333602</v>
      </c>
      <c r="AB38" s="4"/>
      <c r="AC38" s="24">
        <v>34</v>
      </c>
      <c r="AD38" s="122" t="s">
        <v>56</v>
      </c>
      <c r="AE38" s="122" t="s">
        <v>59</v>
      </c>
      <c r="AF38" s="122">
        <v>500</v>
      </c>
      <c r="AG38" s="79">
        <v>19.100000000000001</v>
      </c>
      <c r="AH38" s="4"/>
      <c r="AI38" s="124" t="s">
        <v>29</v>
      </c>
      <c r="AJ38" s="15">
        <v>1</v>
      </c>
      <c r="AK38" s="14">
        <v>427</v>
      </c>
      <c r="AL38" s="68">
        <v>10558.039294306334</v>
      </c>
    </row>
    <row r="39" spans="2:38" ht="15.95" customHeight="1" thickBot="1" x14ac:dyDescent="0.3">
      <c r="B39" s="106">
        <v>35</v>
      </c>
      <c r="C39" s="127"/>
      <c r="D39" s="69" t="s">
        <v>24</v>
      </c>
      <c r="E39" s="155">
        <v>570</v>
      </c>
      <c r="F39" s="106">
        <v>21.3</v>
      </c>
      <c r="G39" s="40">
        <f t="shared" si="0"/>
        <v>67.069081153588201</v>
      </c>
      <c r="H39" s="56">
        <v>15.9</v>
      </c>
      <c r="I39" s="167">
        <v>13793.103448275862</v>
      </c>
      <c r="J39" s="161">
        <v>13488.372093023256</v>
      </c>
      <c r="Q39" s="4"/>
      <c r="R39" s="21">
        <v>35</v>
      </c>
      <c r="S39" s="122" t="s">
        <v>26</v>
      </c>
      <c r="T39" s="35" t="s">
        <v>60</v>
      </c>
      <c r="U39" s="52">
        <v>8893.3941459502803</v>
      </c>
      <c r="V39" s="4"/>
      <c r="W39" s="124"/>
      <c r="X39" s="18">
        <v>4</v>
      </c>
      <c r="Y39" s="69" t="s">
        <v>37</v>
      </c>
      <c r="Z39" s="69">
        <v>6140</v>
      </c>
      <c r="AA39" s="52">
        <v>11605.585548172758</v>
      </c>
      <c r="AB39" s="4"/>
      <c r="AC39" s="82">
        <v>35</v>
      </c>
      <c r="AD39" s="58" t="s">
        <v>21</v>
      </c>
      <c r="AE39" s="58" t="s">
        <v>31</v>
      </c>
      <c r="AF39" s="58">
        <v>580</v>
      </c>
      <c r="AG39" s="84">
        <v>19.7</v>
      </c>
      <c r="AH39" s="4"/>
      <c r="AI39" s="124"/>
      <c r="AJ39" s="18">
        <v>2</v>
      </c>
      <c r="AK39" s="69">
        <v>555</v>
      </c>
      <c r="AL39" s="52">
        <v>10457.09703287891</v>
      </c>
    </row>
    <row r="40" spans="2:38" ht="15.95" customHeight="1" x14ac:dyDescent="0.25">
      <c r="B40" s="106">
        <v>36</v>
      </c>
      <c r="C40" s="127"/>
      <c r="D40" s="69" t="s">
        <v>72</v>
      </c>
      <c r="E40" s="155">
        <v>600</v>
      </c>
      <c r="F40" s="106">
        <v>21.3</v>
      </c>
      <c r="G40" s="40">
        <f t="shared" si="0"/>
        <v>67.069081153588201</v>
      </c>
      <c r="H40" s="56">
        <v>18.899999999999999</v>
      </c>
      <c r="I40" s="167">
        <v>14741.379310344826</v>
      </c>
      <c r="J40" s="161">
        <v>13901.463512429829</v>
      </c>
      <c r="Q40" s="4"/>
      <c r="R40" s="21">
        <v>36</v>
      </c>
      <c r="S40" s="122" t="s">
        <v>26</v>
      </c>
      <c r="T40" s="35" t="s">
        <v>49</v>
      </c>
      <c r="U40" s="52">
        <v>8743.1863622014098</v>
      </c>
      <c r="V40" s="4"/>
      <c r="W40" s="124"/>
      <c r="X40" s="18">
        <v>5</v>
      </c>
      <c r="Y40" s="69" t="s">
        <v>29</v>
      </c>
      <c r="Z40" s="69">
        <v>606</v>
      </c>
      <c r="AA40" s="52">
        <v>10309.19206094627</v>
      </c>
      <c r="AB40" s="4"/>
      <c r="AC40" s="26">
        <v>36</v>
      </c>
      <c r="AD40" s="121" t="s">
        <v>37</v>
      </c>
      <c r="AE40" s="121" t="s">
        <v>66</v>
      </c>
      <c r="AF40" s="121">
        <v>500</v>
      </c>
      <c r="AG40" s="78">
        <v>20.8</v>
      </c>
      <c r="AH40" s="4"/>
      <c r="AI40" s="124"/>
      <c r="AJ40" s="18">
        <v>3</v>
      </c>
      <c r="AK40" s="69">
        <v>606</v>
      </c>
      <c r="AL40" s="52">
        <v>10309.19206094627</v>
      </c>
    </row>
    <row r="41" spans="2:38" ht="15.95" customHeight="1" thickBot="1" x14ac:dyDescent="0.3">
      <c r="B41" s="107">
        <v>37</v>
      </c>
      <c r="C41" s="128"/>
      <c r="D41" s="70" t="s">
        <v>33</v>
      </c>
      <c r="E41" s="156">
        <v>420</v>
      </c>
      <c r="F41" s="107">
        <v>19.399999999999999</v>
      </c>
      <c r="G41" s="42">
        <f t="shared" si="0"/>
        <v>73.637702503681894</v>
      </c>
      <c r="H41" s="57">
        <v>15.3</v>
      </c>
      <c r="I41" s="169">
        <v>13060.344827586208</v>
      </c>
      <c r="J41" s="162">
        <v>12862.921010425021</v>
      </c>
      <c r="Q41" s="4"/>
      <c r="R41" s="27">
        <v>37</v>
      </c>
      <c r="S41" s="123" t="s">
        <v>29</v>
      </c>
      <c r="T41" s="22">
        <v>4007</v>
      </c>
      <c r="U41" s="53">
        <v>8672.8147554129919</v>
      </c>
      <c r="V41" s="4"/>
      <c r="W41" s="125"/>
      <c r="X41" s="22">
        <v>6</v>
      </c>
      <c r="Y41" s="70" t="s">
        <v>26</v>
      </c>
      <c r="Z41" s="37" t="s">
        <v>70</v>
      </c>
      <c r="AA41" s="53">
        <v>9390.2365677626312</v>
      </c>
      <c r="AB41" s="4"/>
      <c r="AC41" s="25">
        <v>37</v>
      </c>
      <c r="AD41" s="123" t="s">
        <v>37</v>
      </c>
      <c r="AE41" s="123">
        <v>6140</v>
      </c>
      <c r="AF41" s="123">
        <v>600</v>
      </c>
      <c r="AG41" s="80">
        <v>21</v>
      </c>
      <c r="AH41" s="4"/>
      <c r="AI41" s="125"/>
      <c r="AJ41" s="22">
        <v>4</v>
      </c>
      <c r="AK41" s="22">
        <v>4007</v>
      </c>
      <c r="AL41" s="53">
        <v>8672.8147554129919</v>
      </c>
    </row>
    <row r="42" spans="2:38" ht="16.5" thickBot="1" x14ac:dyDescent="0.3">
      <c r="H42" s="73">
        <f>AVERAGE(H5:H41)</f>
        <v>16.672972972972971</v>
      </c>
      <c r="I42" s="74">
        <f>AVERAGE(I5:I41)</f>
        <v>11347.058815998978</v>
      </c>
      <c r="J42" s="32">
        <f>AVERAGE(J5:J41)</f>
        <v>10980.277510536896</v>
      </c>
    </row>
  </sheetData>
  <mergeCells count="39">
    <mergeCell ref="AI32:AI33"/>
    <mergeCell ref="R2:U2"/>
    <mergeCell ref="W2:AA2"/>
    <mergeCell ref="AI5:AI6"/>
    <mergeCell ref="AI34:AI37"/>
    <mergeCell ref="AI12:AI13"/>
    <mergeCell ref="AI14:AI16"/>
    <mergeCell ref="AP7:AP8"/>
    <mergeCell ref="AI7:AI10"/>
    <mergeCell ref="B2:C2"/>
    <mergeCell ref="E2:H2"/>
    <mergeCell ref="L18:P18"/>
    <mergeCell ref="C9:C12"/>
    <mergeCell ref="C13:C16"/>
    <mergeCell ref="C17:C18"/>
    <mergeCell ref="I2:J2"/>
    <mergeCell ref="L2:P2"/>
    <mergeCell ref="AC2:AG2"/>
    <mergeCell ref="AI2:AL2"/>
    <mergeCell ref="AN7:AN11"/>
    <mergeCell ref="C5:C8"/>
    <mergeCell ref="AO7:AO8"/>
    <mergeCell ref="L5:P5"/>
    <mergeCell ref="AI38:AI41"/>
    <mergeCell ref="C33:C36"/>
    <mergeCell ref="C37:C41"/>
    <mergeCell ref="W5:W11"/>
    <mergeCell ref="W12:W24"/>
    <mergeCell ref="W25:W35"/>
    <mergeCell ref="W36:W41"/>
    <mergeCell ref="C19:C21"/>
    <mergeCell ref="C22:C23"/>
    <mergeCell ref="C25:C26"/>
    <mergeCell ref="C27:C28"/>
    <mergeCell ref="C29:C32"/>
    <mergeCell ref="AI17:AI18"/>
    <mergeCell ref="AI19:AI22"/>
    <mergeCell ref="AI23:AI26"/>
    <mergeCell ref="AI27:AI31"/>
  </mergeCells>
  <pageMargins left="0" right="0" top="0" bottom="0" header="0" footer="0"/>
  <pageSetup paperSize="9" scale="52" orientation="landscape" r:id="rId1"/>
  <colBreaks count="1" manualBreakCount="1">
    <brk id="22" max="1048575" man="1"/>
  </colBreaks>
  <ignoredErrors>
    <ignoredError sqref="AE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kladari</vt:lpstr>
      <vt:lpstr>kladari!Print_Area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2019-03-16T22:33:45Z</dcterms:modified>
</cp:coreProperties>
</file>