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jeskove vode" sheetId="1" r:id="rId1"/>
  </sheets>
  <definedNames>
    <definedName name="_xlnm._FilterDatabase" localSheetId="0" hidden="1">'ljeskove vode'!$B$4:$I$23</definedName>
    <definedName name="_xlnm.Print_Area" localSheetId="0">'ljeskove vode'!$A$1:$AJ$24</definedName>
  </definedNames>
  <calcPr calcId="162913"/>
</workbook>
</file>

<file path=xl/calcChain.xml><?xml version="1.0" encoding="utf-8"?>
<calcChain xmlns="http://schemas.openxmlformats.org/spreadsheetml/2006/main">
  <c r="H23" i="1" l="1"/>
  <c r="I23" i="1" l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<sst xmlns="http://schemas.openxmlformats.org/spreadsheetml/2006/main" count="172" uniqueCount="70">
  <si>
    <t>MO kukuruza</t>
  </si>
  <si>
    <t>silaža</t>
  </si>
  <si>
    <t>red. br.</t>
  </si>
  <si>
    <t>institut</t>
  </si>
  <si>
    <t>hibrid</t>
  </si>
  <si>
    <t>gz</t>
  </si>
  <si>
    <t>norma sjetve (cm)</t>
  </si>
  <si>
    <t>as</t>
  </si>
  <si>
    <t>170 silo</t>
  </si>
  <si>
    <t>syngenta</t>
  </si>
  <si>
    <t>Zoan</t>
  </si>
  <si>
    <t>Jullen</t>
  </si>
  <si>
    <t>bl</t>
  </si>
  <si>
    <t>ns</t>
  </si>
  <si>
    <t>kws</t>
  </si>
  <si>
    <t>pioneer</t>
  </si>
  <si>
    <t>P0725</t>
  </si>
  <si>
    <t>P1535</t>
  </si>
  <si>
    <t>lg</t>
  </si>
  <si>
    <t>Helen</t>
  </si>
  <si>
    <t>analiza prinosa po institutima i GZ</t>
  </si>
  <si>
    <t>rang hibrida po prinosu</t>
  </si>
  <si>
    <t>rang hibrida po GZ</t>
  </si>
  <si>
    <t>rang hibrida po institutima</t>
  </si>
  <si>
    <t>rang</t>
  </si>
  <si>
    <t>institut / GZ</t>
  </si>
  <si>
    <t>broj hibrida</t>
  </si>
  <si>
    <t>prinos kg/ha</t>
  </si>
  <si>
    <t>prinos</t>
  </si>
  <si>
    <t>GZ</t>
  </si>
  <si>
    <t xml:space="preserve">prinos </t>
  </si>
  <si>
    <t>instituti</t>
  </si>
  <si>
    <t>prinos - kg/ha</t>
  </si>
  <si>
    <t>predusjev</t>
  </si>
  <si>
    <t>sjetva</t>
  </si>
  <si>
    <t>đubrenje</t>
  </si>
  <si>
    <t>po oranju</t>
  </si>
  <si>
    <t>zaštita</t>
  </si>
  <si>
    <t>dan polja</t>
  </si>
  <si>
    <t>siliranje</t>
  </si>
  <si>
    <t>2018.</t>
  </si>
  <si>
    <t>br. biljaka u sjetvi 000/ha</t>
  </si>
  <si>
    <t>P1114</t>
  </si>
  <si>
    <t>P1241</t>
  </si>
  <si>
    <t>Shannon</t>
  </si>
  <si>
    <t>Apotheoz</t>
  </si>
  <si>
    <t>Konsens</t>
  </si>
  <si>
    <t>Korimbos</t>
  </si>
  <si>
    <t>pšenica</t>
  </si>
  <si>
    <t>UREA (46%)</t>
  </si>
  <si>
    <t>Doboj, Ljeskove Vode - Ljubinko Dragičević</t>
  </si>
  <si>
    <t>Sincero</t>
  </si>
  <si>
    <t>27.04.18.</t>
  </si>
  <si>
    <t>25.04.18.</t>
  </si>
  <si>
    <t>6. list</t>
  </si>
  <si>
    <t>AN (33%)</t>
  </si>
  <si>
    <t>250 kg/ha</t>
  </si>
  <si>
    <t>550 kg/ha</t>
  </si>
  <si>
    <t>NPK (15-15-15)</t>
  </si>
  <si>
    <t>28.04.</t>
  </si>
  <si>
    <t>pre-em</t>
  </si>
  <si>
    <t>Terbis + Mont</t>
  </si>
  <si>
    <t>2+1 l/ha</t>
  </si>
  <si>
    <t>5. list</t>
  </si>
  <si>
    <t>korekcija</t>
  </si>
  <si>
    <t>Siran + Cambio</t>
  </si>
  <si>
    <t>1+2 l/ha</t>
  </si>
  <si>
    <t>03.09.18.</t>
  </si>
  <si>
    <t xml:space="preserve">kultivacija </t>
  </si>
  <si>
    <t>sirovi protein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</si>
</sst>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0" borderId="9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center" vertical="center"/>
    </xf>
    <xf numFmtId="3" fontId="4" fillId="0" borderId="22" xfId="0" applyNumberFormat="1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right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1" fontId="10" fillId="0" borderId="6" xfId="0" applyNumberFormat="1" applyFont="1" applyFill="1" applyBorder="1" applyAlignment="1">
      <alignment horizontal="center" vertical="center"/>
    </xf>
    <xf numFmtId="1" fontId="10" fillId="0" borderId="11" xfId="0" applyNumberFormat="1" applyFont="1" applyFill="1" applyBorder="1" applyAlignment="1">
      <alignment horizontal="center" vertical="center"/>
    </xf>
    <xf numFmtId="1" fontId="10" fillId="0" borderId="21" xfId="0" applyNumberFormat="1" applyFont="1" applyFill="1" applyBorder="1" applyAlignment="1">
      <alignment horizontal="center" vertical="center"/>
    </xf>
    <xf numFmtId="1" fontId="10" fillId="0" borderId="19" xfId="0" applyNumberFormat="1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/>
    </xf>
    <xf numFmtId="164" fontId="10" fillId="0" borderId="21" xfId="0" applyNumberFormat="1" applyFont="1" applyFill="1" applyBorder="1" applyAlignment="1">
      <alignment horizontal="center" vertical="center"/>
    </xf>
    <xf numFmtId="3" fontId="2" fillId="0" borderId="22" xfId="0" applyNumberFormat="1" applyFont="1" applyFill="1" applyBorder="1" applyAlignment="1">
      <alignment horizontal="center" vertical="center"/>
    </xf>
    <xf numFmtId="164" fontId="10" fillId="0" borderId="11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3" fontId="2" fillId="0" borderId="25" xfId="0" applyNumberFormat="1" applyFont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3" fontId="2" fillId="0" borderId="18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164" fontId="10" fillId="0" borderId="6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1" fontId="10" fillId="0" borderId="17" xfId="0" applyNumberFormat="1" applyFont="1" applyFill="1" applyBorder="1" applyAlignment="1">
      <alignment horizontal="center" vertical="center"/>
    </xf>
    <xf numFmtId="1" fontId="10" fillId="0" borderId="29" xfId="0" applyNumberFormat="1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164" fontId="10" fillId="0" borderId="29" xfId="0" applyNumberFormat="1" applyFont="1" applyFill="1" applyBorder="1" applyAlignment="1">
      <alignment horizontal="center" vertical="center"/>
    </xf>
    <xf numFmtId="3" fontId="2" fillId="0" borderId="16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11" fillId="0" borderId="32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Fill="1" applyBorder="1" applyAlignment="1">
      <alignment horizontal="left" vertical="center"/>
    </xf>
    <xf numFmtId="0" fontId="11" fillId="0" borderId="30" xfId="0" applyFont="1" applyFill="1" applyBorder="1" applyAlignment="1">
      <alignment horizontal="left" vertical="center"/>
    </xf>
    <xf numFmtId="0" fontId="11" fillId="0" borderId="32" xfId="0" applyFont="1" applyBorder="1" applyAlignment="1">
      <alignment horizontal="right" vertical="center"/>
    </xf>
    <xf numFmtId="0" fontId="11" fillId="0" borderId="30" xfId="0" applyFont="1" applyBorder="1" applyAlignment="1">
      <alignment horizontal="right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1" fontId="2" fillId="0" borderId="28" xfId="0" applyNumberFormat="1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/>
    </xf>
    <xf numFmtId="164" fontId="10" fillId="0" borderId="19" xfId="0" applyNumberFormat="1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164" fontId="10" fillId="0" borderId="17" xfId="0" applyNumberFormat="1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1" fillId="0" borderId="30" xfId="0" applyFont="1" applyFill="1" applyBorder="1" applyAlignment="1">
      <alignment horizontal="right" vertical="center" wrapText="1"/>
    </xf>
    <xf numFmtId="0" fontId="11" fillId="0" borderId="31" xfId="0" applyFont="1" applyFill="1" applyBorder="1" applyAlignment="1">
      <alignment horizontal="right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1" fillId="0" borderId="30" xfId="0" applyFont="1" applyFill="1" applyBorder="1" applyAlignment="1">
      <alignment vertical="center"/>
    </xf>
    <xf numFmtId="0" fontId="11" fillId="0" borderId="31" xfId="0" applyFont="1" applyBorder="1" applyAlignment="1">
      <alignment horizontal="left" vertical="center"/>
    </xf>
    <xf numFmtId="0" fontId="11" fillId="0" borderId="30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/>
    </xf>
    <xf numFmtId="0" fontId="7" fillId="2" borderId="33" xfId="0" applyFont="1" applyFill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1" fillId="0" borderId="30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3" fontId="2" fillId="0" borderId="34" xfId="0" applyNumberFormat="1" applyFont="1" applyFill="1" applyBorder="1" applyAlignment="1">
      <alignment horizontal="center" vertical="center" wrapText="1"/>
    </xf>
    <xf numFmtId="3" fontId="2" fillId="0" borderId="35" xfId="0" applyNumberFormat="1" applyFont="1" applyFill="1" applyBorder="1" applyAlignment="1">
      <alignment horizontal="center" vertical="center"/>
    </xf>
    <xf numFmtId="3" fontId="2" fillId="0" borderId="36" xfId="0" applyNumberFormat="1" applyFont="1" applyFill="1" applyBorder="1" applyAlignment="1">
      <alignment horizontal="center" vertical="center"/>
    </xf>
    <xf numFmtId="3" fontId="2" fillId="0" borderId="37" xfId="0" applyNumberFormat="1" applyFont="1" applyFill="1" applyBorder="1" applyAlignment="1">
      <alignment horizontal="center" vertical="center"/>
    </xf>
    <xf numFmtId="3" fontId="2" fillId="0" borderId="27" xfId="0" applyNumberFormat="1" applyFont="1" applyFill="1" applyBorder="1" applyAlignment="1">
      <alignment horizontal="center" vertical="center"/>
    </xf>
    <xf numFmtId="3" fontId="2" fillId="0" borderId="38" xfId="0" applyNumberFormat="1" applyFont="1" applyFill="1" applyBorder="1" applyAlignment="1">
      <alignment horizontal="center" vertical="center"/>
    </xf>
    <xf numFmtId="3" fontId="2" fillId="0" borderId="39" xfId="0" applyNumberFormat="1" applyFont="1" applyFill="1" applyBorder="1" applyAlignment="1">
      <alignment horizontal="center" vertical="center"/>
    </xf>
    <xf numFmtId="3" fontId="2" fillId="0" borderId="40" xfId="0" applyNumberFormat="1" applyFont="1" applyFill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 wrapText="1"/>
    </xf>
    <xf numFmtId="165" fontId="10" fillId="0" borderId="5" xfId="0" applyNumberFormat="1" applyFont="1" applyFill="1" applyBorder="1" applyAlignment="1">
      <alignment horizontal="center" vertical="center"/>
    </xf>
    <xf numFmtId="4" fontId="10" fillId="0" borderId="7" xfId="0" applyNumberFormat="1" applyFont="1" applyFill="1" applyBorder="1" applyAlignment="1">
      <alignment horizontal="center" vertical="center"/>
    </xf>
    <xf numFmtId="165" fontId="10" fillId="0" borderId="20" xfId="0" applyNumberFormat="1" applyFont="1" applyFill="1" applyBorder="1" applyAlignment="1">
      <alignment horizontal="center" vertical="center"/>
    </xf>
    <xf numFmtId="4" fontId="10" fillId="0" borderId="22" xfId="0" applyNumberFormat="1" applyFont="1" applyFill="1" applyBorder="1" applyAlignment="1">
      <alignment horizontal="center" vertical="center"/>
    </xf>
    <xf numFmtId="165" fontId="10" fillId="0" borderId="13" xfId="0" applyNumberFormat="1" applyFont="1" applyFill="1" applyBorder="1" applyAlignment="1">
      <alignment horizontal="center" vertical="center"/>
    </xf>
    <xf numFmtId="4" fontId="10" fillId="0" borderId="14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/>
    </xf>
    <xf numFmtId="165" fontId="10" fillId="0" borderId="23" xfId="0" applyNumberFormat="1" applyFont="1" applyFill="1" applyBorder="1" applyAlignment="1">
      <alignment horizontal="center" vertical="center"/>
    </xf>
    <xf numFmtId="4" fontId="10" fillId="0" borderId="18" xfId="0" applyNumberFormat="1" applyFont="1" applyFill="1" applyBorder="1" applyAlignment="1">
      <alignment horizontal="center" vertical="center"/>
    </xf>
    <xf numFmtId="165" fontId="10" fillId="0" borderId="10" xfId="0" applyNumberFormat="1" applyFont="1" applyFill="1" applyBorder="1" applyAlignment="1">
      <alignment horizontal="center" vertical="center"/>
    </xf>
    <xf numFmtId="4" fontId="10" fillId="0" borderId="12" xfId="0" applyNumberFormat="1" applyFont="1" applyFill="1" applyBorder="1" applyAlignment="1">
      <alignment horizontal="center" vertical="center"/>
    </xf>
    <xf numFmtId="165" fontId="10" fillId="0" borderId="15" xfId="0" applyNumberFormat="1" applyFont="1" applyFill="1" applyBorder="1" applyAlignment="1">
      <alignment horizontal="center" vertical="center"/>
    </xf>
    <xf numFmtId="4" fontId="10" fillId="0" borderId="1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23"/>
  <sheetViews>
    <sheetView tabSelected="1" zoomScaleNormal="100" workbookViewId="0">
      <selection activeCell="G10" sqref="G10"/>
    </sheetView>
  </sheetViews>
  <sheetFormatPr defaultColWidth="12.7109375" defaultRowHeight="15.95" customHeight="1" x14ac:dyDescent="0.25"/>
  <cols>
    <col min="1" max="1" width="2.5703125" style="13" customWidth="1"/>
    <col min="2" max="6" width="12.7109375" style="13"/>
    <col min="7" max="8" width="13.85546875" style="13" customWidth="1"/>
    <col min="9" max="9" width="12.7109375" style="13"/>
    <col min="10" max="10" width="5.7109375" style="13" customWidth="1"/>
    <col min="11" max="14" width="12.7109375" style="13"/>
    <col min="15" max="15" width="5.7109375" style="13" customWidth="1"/>
    <col min="16" max="19" width="12.7109375" style="13"/>
    <col min="20" max="20" width="5.7109375" style="13" customWidth="1"/>
    <col min="21" max="25" width="12.7109375" style="13"/>
    <col min="26" max="26" width="5.7109375" style="13" customWidth="1"/>
    <col min="27" max="30" width="12.7109375" style="13"/>
    <col min="31" max="31" width="9.28515625" style="13" customWidth="1"/>
    <col min="32" max="33" width="11" style="13" bestFit="1" customWidth="1"/>
    <col min="34" max="34" width="13" style="13" bestFit="1" customWidth="1"/>
    <col min="35" max="35" width="19.5703125" style="13" bestFit="1" customWidth="1"/>
    <col min="36" max="36" width="11.85546875" style="13" customWidth="1"/>
    <col min="37" max="16384" width="12.7109375" style="13"/>
  </cols>
  <sheetData>
    <row r="1" spans="2:36" ht="15.95" customHeight="1" thickBot="1" x14ac:dyDescent="0.3"/>
    <row r="2" spans="2:36" s="23" customFormat="1" ht="50.1" customHeight="1" thickBot="1" x14ac:dyDescent="0.3">
      <c r="B2" s="138" t="s">
        <v>0</v>
      </c>
      <c r="C2" s="139"/>
      <c r="D2" s="21" t="s">
        <v>1</v>
      </c>
      <c r="E2" s="140" t="s">
        <v>50</v>
      </c>
      <c r="F2" s="140"/>
      <c r="G2" s="140"/>
      <c r="H2" s="111"/>
      <c r="I2" s="22" t="s">
        <v>40</v>
      </c>
      <c r="K2" s="113" t="s">
        <v>20</v>
      </c>
      <c r="L2" s="114"/>
      <c r="M2" s="114"/>
      <c r="N2" s="115"/>
      <c r="O2" s="24"/>
      <c r="P2" s="113" t="s">
        <v>21</v>
      </c>
      <c r="Q2" s="114"/>
      <c r="R2" s="114"/>
      <c r="S2" s="115"/>
      <c r="T2" s="24"/>
      <c r="U2" s="113" t="s">
        <v>22</v>
      </c>
      <c r="V2" s="114"/>
      <c r="W2" s="114"/>
      <c r="X2" s="114"/>
      <c r="Y2" s="115"/>
      <c r="Z2" s="24"/>
      <c r="AA2" s="118" t="s">
        <v>23</v>
      </c>
      <c r="AB2" s="119"/>
      <c r="AC2" s="119"/>
      <c r="AD2" s="120"/>
    </row>
    <row r="3" spans="2:36" ht="15.95" customHeight="1" thickBot="1" x14ac:dyDescent="0.3">
      <c r="B3" s="9"/>
      <c r="C3" s="9"/>
      <c r="D3" s="9"/>
      <c r="E3" s="9"/>
      <c r="F3" s="10"/>
      <c r="G3" s="10"/>
      <c r="H3" s="10"/>
      <c r="I3" s="11"/>
      <c r="K3" s="12"/>
      <c r="L3" s="12"/>
      <c r="M3" s="12"/>
      <c r="N3" s="12"/>
      <c r="O3" s="9"/>
      <c r="P3" s="12"/>
      <c r="Q3" s="12"/>
      <c r="R3" s="12"/>
      <c r="S3" s="12"/>
      <c r="T3" s="9"/>
      <c r="U3" s="12"/>
      <c r="V3" s="12"/>
      <c r="W3" s="12"/>
      <c r="X3" s="12"/>
      <c r="Y3" s="12"/>
      <c r="Z3" s="9"/>
    </row>
    <row r="4" spans="2:36" s="25" customFormat="1" ht="35.25" customHeight="1" thickBot="1" x14ac:dyDescent="0.3">
      <c r="B4" s="89" t="s">
        <v>2</v>
      </c>
      <c r="C4" s="90" t="s">
        <v>3</v>
      </c>
      <c r="D4" s="90" t="s">
        <v>4</v>
      </c>
      <c r="E4" s="91" t="s">
        <v>5</v>
      </c>
      <c r="F4" s="89" t="s">
        <v>6</v>
      </c>
      <c r="G4" s="92" t="s">
        <v>41</v>
      </c>
      <c r="H4" s="154" t="s">
        <v>69</v>
      </c>
      <c r="I4" s="146" t="s">
        <v>32</v>
      </c>
      <c r="K4" s="3" t="s">
        <v>24</v>
      </c>
      <c r="L4" s="4" t="s">
        <v>25</v>
      </c>
      <c r="M4" s="4" t="s">
        <v>26</v>
      </c>
      <c r="N4" s="1" t="s">
        <v>27</v>
      </c>
      <c r="O4" s="2"/>
      <c r="P4" s="3" t="s">
        <v>24</v>
      </c>
      <c r="Q4" s="4" t="s">
        <v>3</v>
      </c>
      <c r="R4" s="4" t="s">
        <v>4</v>
      </c>
      <c r="S4" s="5" t="s">
        <v>28</v>
      </c>
      <c r="T4" s="2"/>
      <c r="U4" s="3" t="s">
        <v>29</v>
      </c>
      <c r="V4" s="4" t="s">
        <v>24</v>
      </c>
      <c r="W4" s="4" t="s">
        <v>3</v>
      </c>
      <c r="X4" s="4" t="s">
        <v>4</v>
      </c>
      <c r="Y4" s="5" t="s">
        <v>28</v>
      </c>
      <c r="Z4" s="2"/>
      <c r="AA4" s="6" t="s">
        <v>3</v>
      </c>
      <c r="AB4" s="7" t="s">
        <v>24</v>
      </c>
      <c r="AC4" s="7" t="s">
        <v>4</v>
      </c>
      <c r="AD4" s="8" t="s">
        <v>30</v>
      </c>
    </row>
    <row r="5" spans="2:36" ht="15.95" customHeight="1" thickBot="1" x14ac:dyDescent="0.3">
      <c r="B5" s="81">
        <v>1</v>
      </c>
      <c r="C5" s="135" t="s">
        <v>15</v>
      </c>
      <c r="D5" s="39" t="s">
        <v>16</v>
      </c>
      <c r="E5" s="57">
        <v>570</v>
      </c>
      <c r="F5" s="155">
        <v>20</v>
      </c>
      <c r="G5" s="58">
        <f t="shared" ref="G5:G22" si="0">100/(0.7*$F5)*10</f>
        <v>71.428571428571431</v>
      </c>
      <c r="H5" s="156">
        <v>2.87</v>
      </c>
      <c r="I5" s="147">
        <v>55331.2629399586</v>
      </c>
      <c r="K5" s="121" t="s">
        <v>31</v>
      </c>
      <c r="L5" s="122"/>
      <c r="M5" s="122"/>
      <c r="N5" s="123"/>
      <c r="O5" s="9"/>
      <c r="P5" s="14">
        <v>1</v>
      </c>
      <c r="Q5" s="39" t="s">
        <v>14</v>
      </c>
      <c r="R5" s="44" t="s">
        <v>46</v>
      </c>
      <c r="S5" s="59">
        <v>66633.26653306614</v>
      </c>
      <c r="T5" s="9"/>
      <c r="U5" s="69">
        <v>300</v>
      </c>
      <c r="V5" s="98">
        <v>1</v>
      </c>
      <c r="W5" s="99" t="s">
        <v>13</v>
      </c>
      <c r="X5" s="99">
        <v>3014</v>
      </c>
      <c r="Y5" s="100">
        <v>58657.786885245907</v>
      </c>
      <c r="Z5" s="9"/>
      <c r="AA5" s="69" t="s">
        <v>7</v>
      </c>
      <c r="AB5" s="98">
        <v>1</v>
      </c>
      <c r="AC5" s="99" t="s">
        <v>8</v>
      </c>
      <c r="AD5" s="100">
        <v>62249.614791987675</v>
      </c>
      <c r="AF5" s="107" t="s">
        <v>33</v>
      </c>
      <c r="AG5" s="107" t="s">
        <v>48</v>
      </c>
      <c r="AH5" s="36"/>
      <c r="AI5" s="36"/>
      <c r="AJ5" s="103"/>
    </row>
    <row r="6" spans="2:36" ht="15.95" customHeight="1" thickBot="1" x14ac:dyDescent="0.3">
      <c r="B6" s="82">
        <v>2</v>
      </c>
      <c r="C6" s="136"/>
      <c r="D6" s="40" t="s">
        <v>42</v>
      </c>
      <c r="E6" s="54">
        <v>600</v>
      </c>
      <c r="F6" s="157">
        <v>20</v>
      </c>
      <c r="G6" s="49">
        <f t="shared" si="0"/>
        <v>71.428571428571431</v>
      </c>
      <c r="H6" s="158">
        <v>2.92</v>
      </c>
      <c r="I6" s="148">
        <v>52329.192546583858</v>
      </c>
      <c r="K6" s="29">
        <v>1</v>
      </c>
      <c r="L6" s="15" t="s">
        <v>14</v>
      </c>
      <c r="M6" s="15">
        <v>2</v>
      </c>
      <c r="N6" s="19">
        <v>62877</v>
      </c>
      <c r="O6" s="9"/>
      <c r="P6" s="17">
        <v>2</v>
      </c>
      <c r="Q6" s="40" t="s">
        <v>7</v>
      </c>
      <c r="R6" s="40" t="s">
        <v>8</v>
      </c>
      <c r="S6" s="50">
        <v>62249.614791987675</v>
      </c>
      <c r="T6" s="9"/>
      <c r="U6" s="124">
        <v>400</v>
      </c>
      <c r="V6" s="33">
        <v>1</v>
      </c>
      <c r="W6" s="39" t="s">
        <v>18</v>
      </c>
      <c r="X6" s="39" t="s">
        <v>44</v>
      </c>
      <c r="Y6" s="59">
        <v>50733.434496712194</v>
      </c>
      <c r="Z6" s="9"/>
      <c r="AA6" s="101" t="s">
        <v>12</v>
      </c>
      <c r="AB6" s="102">
        <v>1</v>
      </c>
      <c r="AC6" s="48">
        <v>43</v>
      </c>
      <c r="AD6" s="67">
        <v>49652.777777777774</v>
      </c>
      <c r="AF6" s="77" t="s">
        <v>34</v>
      </c>
      <c r="AG6" s="77" t="s">
        <v>52</v>
      </c>
      <c r="AH6" s="37"/>
      <c r="AI6" s="37"/>
      <c r="AJ6" s="104"/>
    </row>
    <row r="7" spans="2:36" ht="15.95" customHeight="1" thickBot="1" x14ac:dyDescent="0.3">
      <c r="B7" s="82">
        <v>3</v>
      </c>
      <c r="C7" s="136"/>
      <c r="D7" s="40" t="s">
        <v>43</v>
      </c>
      <c r="E7" s="54">
        <v>600</v>
      </c>
      <c r="F7" s="157">
        <v>20</v>
      </c>
      <c r="G7" s="49">
        <f t="shared" si="0"/>
        <v>71.428571428571431</v>
      </c>
      <c r="H7" s="158">
        <v>2.72</v>
      </c>
      <c r="I7" s="148">
        <v>55291.688177594224</v>
      </c>
      <c r="K7" s="26">
        <v>2</v>
      </c>
      <c r="L7" s="15" t="s">
        <v>7</v>
      </c>
      <c r="M7" s="15">
        <v>1</v>
      </c>
      <c r="N7" s="19">
        <v>62250</v>
      </c>
      <c r="O7" s="9"/>
      <c r="P7" s="16">
        <v>3</v>
      </c>
      <c r="Q7" s="41" t="s">
        <v>9</v>
      </c>
      <c r="R7" s="45" t="s">
        <v>10</v>
      </c>
      <c r="S7" s="52">
        <v>61561.412232720046</v>
      </c>
      <c r="T7" s="9"/>
      <c r="U7" s="125"/>
      <c r="V7" s="15">
        <v>2</v>
      </c>
      <c r="W7" s="40" t="s">
        <v>12</v>
      </c>
      <c r="X7" s="46">
        <v>43</v>
      </c>
      <c r="Y7" s="50">
        <v>49652.777777777774</v>
      </c>
      <c r="Z7" s="9"/>
      <c r="AA7" s="127" t="s">
        <v>14</v>
      </c>
      <c r="AB7" s="30">
        <v>1</v>
      </c>
      <c r="AC7" s="60" t="s">
        <v>46</v>
      </c>
      <c r="AD7" s="56">
        <v>66633.26653306614</v>
      </c>
      <c r="AF7" s="116" t="s">
        <v>35</v>
      </c>
      <c r="AG7" s="116" t="s">
        <v>53</v>
      </c>
      <c r="AH7" s="144" t="s">
        <v>36</v>
      </c>
      <c r="AI7" s="73" t="s">
        <v>58</v>
      </c>
      <c r="AJ7" s="74" t="s">
        <v>57</v>
      </c>
    </row>
    <row r="8" spans="2:36" ht="15.95" customHeight="1" thickBot="1" x14ac:dyDescent="0.3">
      <c r="B8" s="86">
        <v>4</v>
      </c>
      <c r="C8" s="134"/>
      <c r="D8" s="43" t="s">
        <v>17</v>
      </c>
      <c r="E8" s="93">
        <v>600</v>
      </c>
      <c r="F8" s="159">
        <v>20</v>
      </c>
      <c r="G8" s="94">
        <f t="shared" si="0"/>
        <v>71.428571428571431</v>
      </c>
      <c r="H8" s="160">
        <v>2.87</v>
      </c>
      <c r="I8" s="149">
        <v>58908.341915550976</v>
      </c>
      <c r="K8" s="26">
        <v>3</v>
      </c>
      <c r="L8" s="15" t="s">
        <v>9</v>
      </c>
      <c r="M8" s="15">
        <v>3</v>
      </c>
      <c r="N8" s="19">
        <v>59639</v>
      </c>
      <c r="O8" s="9"/>
      <c r="P8" s="14">
        <v>4</v>
      </c>
      <c r="Q8" s="39" t="s">
        <v>9</v>
      </c>
      <c r="R8" s="44" t="s">
        <v>51</v>
      </c>
      <c r="S8" s="59">
        <v>59122.632103688935</v>
      </c>
      <c r="T8" s="9"/>
      <c r="U8" s="126"/>
      <c r="V8" s="27">
        <v>3</v>
      </c>
      <c r="W8" s="41" t="s">
        <v>13</v>
      </c>
      <c r="X8" s="41">
        <v>4015</v>
      </c>
      <c r="Y8" s="52">
        <v>47879.407256004088</v>
      </c>
      <c r="Z8" s="9"/>
      <c r="AA8" s="128"/>
      <c r="AB8" s="28">
        <v>2</v>
      </c>
      <c r="AC8" s="47" t="s">
        <v>47</v>
      </c>
      <c r="AD8" s="71">
        <v>59120.439780109948</v>
      </c>
      <c r="AF8" s="117"/>
      <c r="AG8" s="117"/>
      <c r="AH8" s="145"/>
      <c r="AI8" s="73" t="s">
        <v>49</v>
      </c>
      <c r="AJ8" s="74" t="s">
        <v>56</v>
      </c>
    </row>
    <row r="9" spans="2:36" ht="15.95" customHeight="1" thickBot="1" x14ac:dyDescent="0.3">
      <c r="B9" s="88">
        <v>5</v>
      </c>
      <c r="C9" s="68" t="s">
        <v>7</v>
      </c>
      <c r="D9" s="68" t="s">
        <v>8</v>
      </c>
      <c r="E9" s="65">
        <v>600</v>
      </c>
      <c r="F9" s="161">
        <v>21</v>
      </c>
      <c r="G9" s="66">
        <f t="shared" si="0"/>
        <v>68.02721088435375</v>
      </c>
      <c r="H9" s="162">
        <v>3.02</v>
      </c>
      <c r="I9" s="150">
        <v>62249.614791987675</v>
      </c>
      <c r="K9" s="26">
        <v>4</v>
      </c>
      <c r="L9" s="15" t="s">
        <v>15</v>
      </c>
      <c r="M9" s="15">
        <v>4</v>
      </c>
      <c r="N9" s="19">
        <v>55465</v>
      </c>
      <c r="O9" s="9"/>
      <c r="P9" s="17">
        <v>5</v>
      </c>
      <c r="Q9" s="40" t="s">
        <v>14</v>
      </c>
      <c r="R9" s="46" t="s">
        <v>47</v>
      </c>
      <c r="S9" s="50">
        <v>59120.439780109948</v>
      </c>
      <c r="T9" s="9"/>
      <c r="U9" s="125">
        <v>500</v>
      </c>
      <c r="V9" s="30">
        <v>1</v>
      </c>
      <c r="W9" s="42" t="s">
        <v>14</v>
      </c>
      <c r="X9" s="60" t="s">
        <v>46</v>
      </c>
      <c r="Y9" s="56">
        <v>66633.26653306614</v>
      </c>
      <c r="Z9" s="9"/>
      <c r="AA9" s="129" t="s">
        <v>18</v>
      </c>
      <c r="AB9" s="33">
        <v>1</v>
      </c>
      <c r="AC9" s="39" t="s">
        <v>45</v>
      </c>
      <c r="AD9" s="59">
        <v>57854.984894259818</v>
      </c>
      <c r="AF9" s="117"/>
      <c r="AG9" s="78" t="s">
        <v>54</v>
      </c>
      <c r="AH9" s="36" t="s">
        <v>68</v>
      </c>
      <c r="AI9" s="36" t="s">
        <v>55</v>
      </c>
      <c r="AJ9" s="38" t="s">
        <v>56</v>
      </c>
    </row>
    <row r="10" spans="2:36" ht="15.95" customHeight="1" x14ac:dyDescent="0.25">
      <c r="B10" s="87">
        <v>6</v>
      </c>
      <c r="C10" s="133" t="s">
        <v>13</v>
      </c>
      <c r="D10" s="42">
        <v>3014</v>
      </c>
      <c r="E10" s="95">
        <v>300</v>
      </c>
      <c r="F10" s="163">
        <v>20</v>
      </c>
      <c r="G10" s="96">
        <f t="shared" si="0"/>
        <v>71.428571428571431</v>
      </c>
      <c r="H10" s="164">
        <v>2.86</v>
      </c>
      <c r="I10" s="151">
        <v>58657.786885245907</v>
      </c>
      <c r="K10" s="26">
        <v>5</v>
      </c>
      <c r="L10" s="15" t="s">
        <v>18</v>
      </c>
      <c r="M10" s="15">
        <v>3</v>
      </c>
      <c r="N10" s="19">
        <v>55031</v>
      </c>
      <c r="O10" s="9"/>
      <c r="P10" s="17">
        <v>6</v>
      </c>
      <c r="Q10" s="40" t="s">
        <v>15</v>
      </c>
      <c r="R10" s="40" t="s">
        <v>17</v>
      </c>
      <c r="S10" s="50">
        <v>58908.341915550976</v>
      </c>
      <c r="T10" s="9"/>
      <c r="U10" s="125"/>
      <c r="V10" s="15">
        <v>2</v>
      </c>
      <c r="W10" s="40" t="s">
        <v>18</v>
      </c>
      <c r="X10" s="40" t="s">
        <v>45</v>
      </c>
      <c r="Y10" s="50">
        <v>57854.984894259818</v>
      </c>
      <c r="Z10" s="9"/>
      <c r="AA10" s="130"/>
      <c r="AB10" s="15">
        <v>2</v>
      </c>
      <c r="AC10" s="40" t="s">
        <v>19</v>
      </c>
      <c r="AD10" s="50">
        <v>56504.269211451538</v>
      </c>
      <c r="AF10" s="116" t="s">
        <v>37</v>
      </c>
      <c r="AG10" s="110" t="s">
        <v>59</v>
      </c>
      <c r="AH10" s="75" t="s">
        <v>60</v>
      </c>
      <c r="AI10" s="75" t="s">
        <v>61</v>
      </c>
      <c r="AJ10" s="79" t="s">
        <v>62</v>
      </c>
    </row>
    <row r="11" spans="2:36" ht="15.95" customHeight="1" thickBot="1" x14ac:dyDescent="0.3">
      <c r="B11" s="82">
        <v>7</v>
      </c>
      <c r="C11" s="136"/>
      <c r="D11" s="40">
        <v>4015</v>
      </c>
      <c r="E11" s="54">
        <v>400</v>
      </c>
      <c r="F11" s="157">
        <v>20</v>
      </c>
      <c r="G11" s="49">
        <f t="shared" si="0"/>
        <v>71.428571428571431</v>
      </c>
      <c r="H11" s="158">
        <v>2.9</v>
      </c>
      <c r="I11" s="148">
        <v>47879.407256004088</v>
      </c>
      <c r="K11" s="26">
        <v>6</v>
      </c>
      <c r="L11" s="15" t="s">
        <v>13</v>
      </c>
      <c r="M11" s="15">
        <v>4</v>
      </c>
      <c r="N11" s="19">
        <v>52479</v>
      </c>
      <c r="O11" s="9"/>
      <c r="P11" s="17">
        <v>7</v>
      </c>
      <c r="Q11" s="40" t="s">
        <v>13</v>
      </c>
      <c r="R11" s="40">
        <v>3014</v>
      </c>
      <c r="S11" s="50">
        <v>58657.786885245907</v>
      </c>
      <c r="T11" s="9"/>
      <c r="U11" s="125"/>
      <c r="V11" s="15">
        <v>3</v>
      </c>
      <c r="W11" s="40" t="s">
        <v>15</v>
      </c>
      <c r="X11" s="40" t="s">
        <v>16</v>
      </c>
      <c r="Y11" s="50">
        <v>55331.2629399586</v>
      </c>
      <c r="Z11" s="9"/>
      <c r="AA11" s="131"/>
      <c r="AB11" s="27">
        <v>3</v>
      </c>
      <c r="AC11" s="41" t="s">
        <v>44</v>
      </c>
      <c r="AD11" s="52">
        <v>50733.434496712194</v>
      </c>
      <c r="AF11" s="132"/>
      <c r="AG11" s="109" t="s">
        <v>63</v>
      </c>
      <c r="AH11" s="76" t="s">
        <v>64</v>
      </c>
      <c r="AI11" s="76" t="s">
        <v>65</v>
      </c>
      <c r="AJ11" s="80" t="s">
        <v>66</v>
      </c>
    </row>
    <row r="12" spans="2:36" ht="15.95" customHeight="1" thickBot="1" x14ac:dyDescent="0.3">
      <c r="B12" s="82">
        <v>8</v>
      </c>
      <c r="C12" s="136"/>
      <c r="D12" s="40">
        <v>5010</v>
      </c>
      <c r="E12" s="54">
        <v>500</v>
      </c>
      <c r="F12" s="157">
        <v>22</v>
      </c>
      <c r="G12" s="49">
        <f t="shared" si="0"/>
        <v>64.935064935064943</v>
      </c>
      <c r="H12" s="158">
        <v>3.29</v>
      </c>
      <c r="I12" s="148">
        <v>48572.884811416923</v>
      </c>
      <c r="K12" s="26">
        <v>7</v>
      </c>
      <c r="L12" s="15" t="s">
        <v>12</v>
      </c>
      <c r="M12" s="15">
        <v>1</v>
      </c>
      <c r="N12" s="19">
        <v>49653</v>
      </c>
      <c r="O12" s="9"/>
      <c r="P12" s="17">
        <v>8</v>
      </c>
      <c r="Q12" s="40" t="s">
        <v>9</v>
      </c>
      <c r="R12" s="46" t="s">
        <v>11</v>
      </c>
      <c r="S12" s="50">
        <v>58234.12698412699</v>
      </c>
      <c r="T12" s="9"/>
      <c r="U12" s="125"/>
      <c r="V12" s="15">
        <v>4</v>
      </c>
      <c r="W12" s="40" t="s">
        <v>13</v>
      </c>
      <c r="X12" s="40">
        <v>5043</v>
      </c>
      <c r="Y12" s="50">
        <v>54804.27046263346</v>
      </c>
      <c r="Z12" s="9"/>
      <c r="AA12" s="127" t="s">
        <v>13</v>
      </c>
      <c r="AB12" s="30">
        <v>1</v>
      </c>
      <c r="AC12" s="42">
        <v>3014</v>
      </c>
      <c r="AD12" s="56">
        <v>58657.786885245907</v>
      </c>
      <c r="AF12" s="78" t="s">
        <v>38</v>
      </c>
      <c r="AG12" s="109" t="s">
        <v>67</v>
      </c>
      <c r="AH12" s="72"/>
    </row>
    <row r="13" spans="2:36" ht="15.95" customHeight="1" thickBot="1" x14ac:dyDescent="0.3">
      <c r="B13" s="86">
        <v>9</v>
      </c>
      <c r="C13" s="134"/>
      <c r="D13" s="43">
        <v>5043</v>
      </c>
      <c r="E13" s="93">
        <v>500</v>
      </c>
      <c r="F13" s="159">
        <v>22</v>
      </c>
      <c r="G13" s="94">
        <f t="shared" si="0"/>
        <v>64.935064935064943</v>
      </c>
      <c r="H13" s="160">
        <v>3.44</v>
      </c>
      <c r="I13" s="149">
        <v>54804.27046263346</v>
      </c>
      <c r="K13" s="141" t="s">
        <v>5</v>
      </c>
      <c r="L13" s="142"/>
      <c r="M13" s="142"/>
      <c r="N13" s="143"/>
      <c r="O13" s="9"/>
      <c r="P13" s="17">
        <v>9</v>
      </c>
      <c r="Q13" s="40" t="s">
        <v>18</v>
      </c>
      <c r="R13" s="40" t="s">
        <v>45</v>
      </c>
      <c r="S13" s="50">
        <v>57854.984894259818</v>
      </c>
      <c r="T13" s="9"/>
      <c r="U13" s="125"/>
      <c r="V13" s="28">
        <v>5</v>
      </c>
      <c r="W13" s="43" t="s">
        <v>13</v>
      </c>
      <c r="X13" s="43">
        <v>5010</v>
      </c>
      <c r="Y13" s="71">
        <v>48572.884811416923</v>
      </c>
      <c r="Z13" s="9"/>
      <c r="AA13" s="130"/>
      <c r="AB13" s="15">
        <v>2</v>
      </c>
      <c r="AC13" s="40">
        <v>5043</v>
      </c>
      <c r="AD13" s="50">
        <v>54804.27046263346</v>
      </c>
      <c r="AF13" s="77" t="s">
        <v>39</v>
      </c>
      <c r="AG13" s="108" t="s">
        <v>67</v>
      </c>
      <c r="AH13" s="72"/>
    </row>
    <row r="14" spans="2:36" ht="15.95" customHeight="1" x14ac:dyDescent="0.25">
      <c r="B14" s="81">
        <v>10</v>
      </c>
      <c r="C14" s="135" t="s">
        <v>18</v>
      </c>
      <c r="D14" s="39" t="s">
        <v>44</v>
      </c>
      <c r="E14" s="57">
        <v>450</v>
      </c>
      <c r="F14" s="155">
        <v>20</v>
      </c>
      <c r="G14" s="58">
        <f t="shared" si="0"/>
        <v>71.428571428571431</v>
      </c>
      <c r="H14" s="156">
        <v>2.99</v>
      </c>
      <c r="I14" s="147">
        <v>50733.434496712194</v>
      </c>
      <c r="K14" s="32">
        <v>1</v>
      </c>
      <c r="L14" s="33">
        <v>300</v>
      </c>
      <c r="M14" s="33">
        <v>1</v>
      </c>
      <c r="N14" s="18">
        <v>58658</v>
      </c>
      <c r="O14" s="9"/>
      <c r="P14" s="17">
        <v>10</v>
      </c>
      <c r="Q14" s="40" t="s">
        <v>18</v>
      </c>
      <c r="R14" s="40" t="s">
        <v>19</v>
      </c>
      <c r="S14" s="50">
        <v>56504.269211451538</v>
      </c>
      <c r="T14" s="9"/>
      <c r="U14" s="124">
        <v>600</v>
      </c>
      <c r="V14" s="33">
        <v>1</v>
      </c>
      <c r="W14" s="39" t="s">
        <v>7</v>
      </c>
      <c r="X14" s="39" t="s">
        <v>8</v>
      </c>
      <c r="Y14" s="59">
        <v>62249.614791987675</v>
      </c>
      <c r="Z14" s="9"/>
      <c r="AA14" s="130"/>
      <c r="AB14" s="15">
        <v>3</v>
      </c>
      <c r="AC14" s="40">
        <v>5010</v>
      </c>
      <c r="AD14" s="50">
        <v>48572.884811416923</v>
      </c>
      <c r="AF14" s="72"/>
      <c r="AG14" s="72"/>
      <c r="AH14" s="72"/>
      <c r="AI14" s="105"/>
      <c r="AJ14" s="105"/>
    </row>
    <row r="15" spans="2:36" ht="15.95" customHeight="1" thickBot="1" x14ac:dyDescent="0.3">
      <c r="B15" s="82">
        <v>11</v>
      </c>
      <c r="C15" s="136"/>
      <c r="D15" s="40" t="s">
        <v>45</v>
      </c>
      <c r="E15" s="54">
        <v>510</v>
      </c>
      <c r="F15" s="157">
        <v>20</v>
      </c>
      <c r="G15" s="49">
        <f t="shared" si="0"/>
        <v>71.428571428571431</v>
      </c>
      <c r="H15" s="158">
        <v>2.68</v>
      </c>
      <c r="I15" s="148">
        <v>57854.984894259818</v>
      </c>
      <c r="K15" s="26">
        <v>2</v>
      </c>
      <c r="L15" s="15">
        <v>600</v>
      </c>
      <c r="M15" s="15">
        <v>8</v>
      </c>
      <c r="N15" s="19">
        <v>58352</v>
      </c>
      <c r="P15" s="17">
        <v>11</v>
      </c>
      <c r="Q15" s="40" t="s">
        <v>15</v>
      </c>
      <c r="R15" s="40" t="s">
        <v>16</v>
      </c>
      <c r="S15" s="50">
        <v>55331.2629399586</v>
      </c>
      <c r="T15" s="9"/>
      <c r="U15" s="125"/>
      <c r="V15" s="15">
        <v>2</v>
      </c>
      <c r="W15" s="40" t="s">
        <v>9</v>
      </c>
      <c r="X15" s="46" t="s">
        <v>10</v>
      </c>
      <c r="Y15" s="50">
        <v>61561.412232720046</v>
      </c>
      <c r="Z15" s="9"/>
      <c r="AA15" s="128"/>
      <c r="AB15" s="28">
        <v>4</v>
      </c>
      <c r="AC15" s="43">
        <v>4015</v>
      </c>
      <c r="AD15" s="71">
        <v>47879.407256004088</v>
      </c>
      <c r="AH15" s="105"/>
      <c r="AI15" s="105"/>
      <c r="AJ15" s="105"/>
    </row>
    <row r="16" spans="2:36" ht="15.95" customHeight="1" thickBot="1" x14ac:dyDescent="0.3">
      <c r="B16" s="83">
        <v>12</v>
      </c>
      <c r="C16" s="137"/>
      <c r="D16" s="41" t="s">
        <v>19</v>
      </c>
      <c r="E16" s="55">
        <v>700</v>
      </c>
      <c r="F16" s="165">
        <v>22</v>
      </c>
      <c r="G16" s="51">
        <f t="shared" si="0"/>
        <v>64.935064935064943</v>
      </c>
      <c r="H16" s="166">
        <v>2.78</v>
      </c>
      <c r="I16" s="152">
        <v>56504.269211451538</v>
      </c>
      <c r="K16" s="26">
        <v>3</v>
      </c>
      <c r="L16" s="15">
        <v>500</v>
      </c>
      <c r="M16" s="15">
        <v>5</v>
      </c>
      <c r="N16" s="19">
        <v>56639</v>
      </c>
      <c r="P16" s="17">
        <v>12</v>
      </c>
      <c r="Q16" s="40" t="s">
        <v>15</v>
      </c>
      <c r="R16" s="40" t="s">
        <v>43</v>
      </c>
      <c r="S16" s="50">
        <v>55291.688177594224</v>
      </c>
      <c r="T16" s="9"/>
      <c r="U16" s="125"/>
      <c r="V16" s="15">
        <v>3</v>
      </c>
      <c r="W16" s="40" t="s">
        <v>9</v>
      </c>
      <c r="X16" s="46" t="s">
        <v>51</v>
      </c>
      <c r="Y16" s="50">
        <v>59122.632103688935</v>
      </c>
      <c r="Z16" s="9"/>
      <c r="AA16" s="129" t="s">
        <v>15</v>
      </c>
      <c r="AB16" s="33">
        <v>1</v>
      </c>
      <c r="AC16" s="39" t="s">
        <v>17</v>
      </c>
      <c r="AD16" s="59">
        <v>58908.341915550976</v>
      </c>
      <c r="AF16" s="106"/>
      <c r="AG16" s="106"/>
      <c r="AH16" s="105"/>
      <c r="AI16" s="105"/>
      <c r="AJ16" s="105"/>
    </row>
    <row r="17" spans="2:35" ht="15.95" customHeight="1" x14ac:dyDescent="0.25">
      <c r="B17" s="87">
        <v>13</v>
      </c>
      <c r="C17" s="133" t="s">
        <v>14</v>
      </c>
      <c r="D17" s="60" t="s">
        <v>46</v>
      </c>
      <c r="E17" s="95">
        <v>590</v>
      </c>
      <c r="F17" s="163">
        <v>20</v>
      </c>
      <c r="G17" s="96">
        <f t="shared" si="0"/>
        <v>71.428571428571431</v>
      </c>
      <c r="H17" s="164">
        <v>2.48</v>
      </c>
      <c r="I17" s="151">
        <v>66633.26653306614</v>
      </c>
      <c r="K17" s="97">
        <v>4</v>
      </c>
      <c r="L17" s="15">
        <v>700</v>
      </c>
      <c r="M17" s="15">
        <v>1</v>
      </c>
      <c r="N17" s="19">
        <v>56504</v>
      </c>
      <c r="P17" s="17">
        <v>13</v>
      </c>
      <c r="Q17" s="40" t="s">
        <v>13</v>
      </c>
      <c r="R17" s="40">
        <v>5043</v>
      </c>
      <c r="S17" s="50">
        <v>54804.27046263346</v>
      </c>
      <c r="T17" s="9"/>
      <c r="U17" s="125"/>
      <c r="V17" s="15">
        <v>4</v>
      </c>
      <c r="W17" s="40" t="s">
        <v>14</v>
      </c>
      <c r="X17" s="46" t="s">
        <v>47</v>
      </c>
      <c r="Y17" s="50">
        <v>59120.439780109948</v>
      </c>
      <c r="Z17" s="9"/>
      <c r="AA17" s="130"/>
      <c r="AB17" s="15">
        <v>2</v>
      </c>
      <c r="AC17" s="40" t="s">
        <v>16</v>
      </c>
      <c r="AD17" s="50">
        <v>55331.2629399586</v>
      </c>
      <c r="AF17" s="72"/>
      <c r="AG17" s="72"/>
      <c r="AH17" s="72"/>
      <c r="AI17" s="72"/>
    </row>
    <row r="18" spans="2:35" ht="15.95" customHeight="1" thickBot="1" x14ac:dyDescent="0.3">
      <c r="B18" s="86">
        <v>14</v>
      </c>
      <c r="C18" s="134"/>
      <c r="D18" s="47" t="s">
        <v>47</v>
      </c>
      <c r="E18" s="93">
        <v>600</v>
      </c>
      <c r="F18" s="159">
        <v>20</v>
      </c>
      <c r="G18" s="94">
        <f t="shared" si="0"/>
        <v>71.428571428571431</v>
      </c>
      <c r="H18" s="160">
        <v>2.93</v>
      </c>
      <c r="I18" s="149">
        <v>59120.439780109948</v>
      </c>
      <c r="K18" s="35">
        <v>5</v>
      </c>
      <c r="L18" s="27">
        <v>400</v>
      </c>
      <c r="M18" s="27">
        <v>3</v>
      </c>
      <c r="N18" s="20">
        <v>49422</v>
      </c>
      <c r="P18" s="17">
        <v>14</v>
      </c>
      <c r="Q18" s="40" t="s">
        <v>15</v>
      </c>
      <c r="R18" s="40" t="s">
        <v>42</v>
      </c>
      <c r="S18" s="50">
        <v>52329.192546583858</v>
      </c>
      <c r="T18" s="9"/>
      <c r="U18" s="125"/>
      <c r="V18" s="15">
        <v>5</v>
      </c>
      <c r="W18" s="40" t="s">
        <v>15</v>
      </c>
      <c r="X18" s="40" t="s">
        <v>17</v>
      </c>
      <c r="Y18" s="50">
        <v>58908.341915550976</v>
      </c>
      <c r="Z18" s="9"/>
      <c r="AA18" s="130"/>
      <c r="AB18" s="15">
        <v>3</v>
      </c>
      <c r="AC18" s="40" t="s">
        <v>43</v>
      </c>
      <c r="AD18" s="50">
        <v>55291.688177594224</v>
      </c>
      <c r="AF18" s="72"/>
      <c r="AG18" s="72"/>
      <c r="AH18" s="72"/>
      <c r="AI18" s="72"/>
    </row>
    <row r="19" spans="2:35" ht="15.95" customHeight="1" thickBot="1" x14ac:dyDescent="0.3">
      <c r="B19" s="81">
        <v>15</v>
      </c>
      <c r="C19" s="135" t="s">
        <v>9</v>
      </c>
      <c r="D19" s="44" t="s">
        <v>51</v>
      </c>
      <c r="E19" s="57">
        <v>610</v>
      </c>
      <c r="F19" s="155">
        <v>22</v>
      </c>
      <c r="G19" s="58">
        <f t="shared" si="0"/>
        <v>64.935064935064943</v>
      </c>
      <c r="H19" s="156">
        <v>3.53</v>
      </c>
      <c r="I19" s="147">
        <v>59122.632103688935</v>
      </c>
      <c r="P19" s="16">
        <v>15</v>
      </c>
      <c r="Q19" s="41" t="s">
        <v>18</v>
      </c>
      <c r="R19" s="41" t="s">
        <v>44</v>
      </c>
      <c r="S19" s="52">
        <v>50733.434496712194</v>
      </c>
      <c r="T19" s="9"/>
      <c r="U19" s="125"/>
      <c r="V19" s="15">
        <v>6</v>
      </c>
      <c r="W19" s="40" t="s">
        <v>9</v>
      </c>
      <c r="X19" s="46" t="s">
        <v>11</v>
      </c>
      <c r="Y19" s="50">
        <v>58234.12698412699</v>
      </c>
      <c r="Z19" s="9"/>
      <c r="AA19" s="131"/>
      <c r="AB19" s="27">
        <v>4</v>
      </c>
      <c r="AC19" s="41" t="s">
        <v>42</v>
      </c>
      <c r="AD19" s="52">
        <v>52329.192546583858</v>
      </c>
      <c r="AF19" s="72"/>
      <c r="AG19" s="72"/>
      <c r="AH19" s="72"/>
      <c r="AI19" s="72"/>
    </row>
    <row r="20" spans="2:35" ht="15.95" customHeight="1" x14ac:dyDescent="0.25">
      <c r="B20" s="82">
        <v>16</v>
      </c>
      <c r="C20" s="136"/>
      <c r="D20" s="46" t="s">
        <v>10</v>
      </c>
      <c r="E20" s="54">
        <v>630</v>
      </c>
      <c r="F20" s="157">
        <v>22</v>
      </c>
      <c r="G20" s="49">
        <f t="shared" si="0"/>
        <v>64.935064935064943</v>
      </c>
      <c r="H20" s="158">
        <v>2.96</v>
      </c>
      <c r="I20" s="148">
        <v>61561.412232720046</v>
      </c>
      <c r="P20" s="31">
        <v>16</v>
      </c>
      <c r="Q20" s="42" t="s">
        <v>12</v>
      </c>
      <c r="R20" s="60">
        <v>43</v>
      </c>
      <c r="S20" s="56">
        <v>49652.777777777774</v>
      </c>
      <c r="T20" s="9"/>
      <c r="U20" s="125"/>
      <c r="V20" s="15">
        <v>7</v>
      </c>
      <c r="W20" s="40" t="s">
        <v>15</v>
      </c>
      <c r="X20" s="40" t="s">
        <v>43</v>
      </c>
      <c r="Y20" s="50">
        <v>55291.688177594224</v>
      </c>
      <c r="Z20" s="9"/>
      <c r="AA20" s="127" t="s">
        <v>9</v>
      </c>
      <c r="AB20" s="30">
        <v>1</v>
      </c>
      <c r="AC20" s="60" t="s">
        <v>10</v>
      </c>
      <c r="AD20" s="56">
        <v>61561.412232720046</v>
      </c>
      <c r="AF20" s="72"/>
      <c r="AG20" s="72"/>
      <c r="AH20" s="72"/>
      <c r="AI20" s="72"/>
    </row>
    <row r="21" spans="2:35" ht="15.95" customHeight="1" thickBot="1" x14ac:dyDescent="0.3">
      <c r="B21" s="83">
        <v>17</v>
      </c>
      <c r="C21" s="137"/>
      <c r="D21" s="45" t="s">
        <v>11</v>
      </c>
      <c r="E21" s="55">
        <v>640</v>
      </c>
      <c r="F21" s="165">
        <v>22</v>
      </c>
      <c r="G21" s="51">
        <f t="shared" si="0"/>
        <v>64.935064935064943</v>
      </c>
      <c r="H21" s="166">
        <v>3.09</v>
      </c>
      <c r="I21" s="152">
        <v>58234.12698412699</v>
      </c>
      <c r="P21" s="17">
        <v>17</v>
      </c>
      <c r="Q21" s="40" t="s">
        <v>13</v>
      </c>
      <c r="R21" s="40">
        <v>5010</v>
      </c>
      <c r="S21" s="50">
        <v>48572.884811416923</v>
      </c>
      <c r="U21" s="126"/>
      <c r="V21" s="27">
        <v>8</v>
      </c>
      <c r="W21" s="41" t="s">
        <v>15</v>
      </c>
      <c r="X21" s="41" t="s">
        <v>42</v>
      </c>
      <c r="Y21" s="52">
        <v>52329.192546583858</v>
      </c>
      <c r="AA21" s="130"/>
      <c r="AB21" s="15">
        <v>2</v>
      </c>
      <c r="AC21" s="46" t="s">
        <v>51</v>
      </c>
      <c r="AD21" s="50">
        <v>59122.632103688935</v>
      </c>
      <c r="AF21" s="72"/>
      <c r="AG21" s="72"/>
      <c r="AH21" s="72"/>
      <c r="AI21" s="72"/>
    </row>
    <row r="22" spans="2:35" ht="15.95" customHeight="1" thickBot="1" x14ac:dyDescent="0.3">
      <c r="B22" s="84">
        <v>18</v>
      </c>
      <c r="C22" s="85" t="s">
        <v>12</v>
      </c>
      <c r="D22" s="61">
        <v>43</v>
      </c>
      <c r="E22" s="62">
        <v>400</v>
      </c>
      <c r="F22" s="167">
        <v>20</v>
      </c>
      <c r="G22" s="63">
        <f t="shared" si="0"/>
        <v>71.428571428571431</v>
      </c>
      <c r="H22" s="168">
        <v>2.61</v>
      </c>
      <c r="I22" s="153">
        <v>49652.777777777774</v>
      </c>
      <c r="P22" s="16">
        <v>18</v>
      </c>
      <c r="Q22" s="41" t="s">
        <v>13</v>
      </c>
      <c r="R22" s="41">
        <v>4015</v>
      </c>
      <c r="S22" s="52">
        <v>47879.407256004088</v>
      </c>
      <c r="U22" s="70">
        <v>700</v>
      </c>
      <c r="V22" s="34">
        <v>1</v>
      </c>
      <c r="W22" s="85" t="s">
        <v>18</v>
      </c>
      <c r="X22" s="85" t="s">
        <v>19</v>
      </c>
      <c r="Y22" s="64">
        <v>56504.269211451538</v>
      </c>
      <c r="AA22" s="131"/>
      <c r="AB22" s="27">
        <v>3</v>
      </c>
      <c r="AC22" s="45" t="s">
        <v>11</v>
      </c>
      <c r="AD22" s="52">
        <v>58234.12698412699</v>
      </c>
    </row>
    <row r="23" spans="2:35" ht="15.95" customHeight="1" thickBot="1" x14ac:dyDescent="0.3">
      <c r="H23" s="112">
        <f>AVERAGE(H5:H22)</f>
        <v>2.9411111111111108</v>
      </c>
      <c r="I23" s="53">
        <f>AVERAGE(I5:I22)</f>
        <v>56302.321877827169</v>
      </c>
    </row>
  </sheetData>
  <mergeCells count="25">
    <mergeCell ref="AG7:AG8"/>
    <mergeCell ref="AH7:AH8"/>
    <mergeCell ref="C5:C8"/>
    <mergeCell ref="C10:C13"/>
    <mergeCell ref="C14:C16"/>
    <mergeCell ref="C17:C18"/>
    <mergeCell ref="C19:C21"/>
    <mergeCell ref="B2:C2"/>
    <mergeCell ref="E2:G2"/>
    <mergeCell ref="K2:N2"/>
    <mergeCell ref="K13:N13"/>
    <mergeCell ref="P2:S2"/>
    <mergeCell ref="U2:Y2"/>
    <mergeCell ref="AF7:AF9"/>
    <mergeCell ref="AA2:AD2"/>
    <mergeCell ref="K5:N5"/>
    <mergeCell ref="U6:U8"/>
    <mergeCell ref="U9:U13"/>
    <mergeCell ref="AA7:AA8"/>
    <mergeCell ref="AA9:AA11"/>
    <mergeCell ref="AA12:AA15"/>
    <mergeCell ref="U14:U21"/>
    <mergeCell ref="AF10:AF11"/>
    <mergeCell ref="AA16:AA19"/>
    <mergeCell ref="AA20:AA22"/>
  </mergeCells>
  <conditionalFormatting sqref="AH9:AJ9">
    <cfRule type="duplicateValues" dxfId="0" priority="1"/>
  </conditionalFormatting>
  <pageMargins left="0" right="0" top="0" bottom="0" header="0" footer="0"/>
  <pageSetup paperSize="9" scale="65" orientation="landscape" r:id="rId1"/>
  <colBreaks count="1" manualBreakCount="1">
    <brk id="19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ljeskove vode</vt:lpstr>
      <vt:lpstr>'ljeskove vode'!Print_Area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2019-03-16T22:36:44Z</dcterms:modified>
</cp:coreProperties>
</file>