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8" i="1" l="1"/>
  <c r="J58" i="1"/>
  <c r="I58" i="1"/>
  <c r="H58" i="1"/>
  <c r="G58" i="1"/>
  <c r="K57" i="1"/>
  <c r="L57" i="1" s="1"/>
  <c r="K56" i="1"/>
  <c r="L56" i="1" s="1"/>
  <c r="K55" i="1"/>
  <c r="L55" i="1" s="1"/>
  <c r="K54" i="1"/>
  <c r="L54" i="1" s="1"/>
  <c r="O53" i="1"/>
  <c r="N53" i="1"/>
  <c r="M53" i="1"/>
  <c r="J53" i="1"/>
  <c r="I53" i="1"/>
  <c r="H53" i="1"/>
  <c r="G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L53" i="1" s="1"/>
  <c r="K20" i="1"/>
  <c r="K53" i="1" s="1"/>
  <c r="M19" i="1"/>
  <c r="J19" i="1"/>
  <c r="I19" i="1"/>
  <c r="H19" i="1"/>
  <c r="G19" i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L19" i="1" l="1"/>
  <c r="L58" i="1"/>
  <c r="K19" i="1"/>
  <c r="K58" i="1"/>
</calcChain>
</file>

<file path=xl/sharedStrings.xml><?xml version="1.0" encoding="utf-8"?>
<sst xmlns="http://schemas.openxmlformats.org/spreadsheetml/2006/main" count="100" uniqueCount="86">
  <si>
    <t>MO strnih žita - Kladari, 2017/18</t>
  </si>
  <si>
    <t>redni broj</t>
  </si>
  <si>
    <t>vrsta</t>
  </si>
  <si>
    <t>sjemenska kuća</t>
  </si>
  <si>
    <t>sorta</t>
  </si>
  <si>
    <t>nor. sjet.</t>
  </si>
  <si>
    <t>žetva</t>
  </si>
  <si>
    <t>prinos</t>
  </si>
  <si>
    <t>HT</t>
  </si>
  <si>
    <t>protein</t>
  </si>
  <si>
    <t>gluten</t>
  </si>
  <si>
    <t>kg/ha</t>
  </si>
  <si>
    <r>
      <t>P - m</t>
    </r>
    <r>
      <rPr>
        <sz val="10"/>
        <color theme="1"/>
        <rFont val="Calibri"/>
        <family val="2"/>
        <charset val="238"/>
      </rPr>
      <t>²</t>
    </r>
  </si>
  <si>
    <t>vlaga %</t>
  </si>
  <si>
    <t>kg</t>
  </si>
  <si>
    <t>sirovo</t>
  </si>
  <si>
    <t>13%</t>
  </si>
  <si>
    <t>%</t>
  </si>
  <si>
    <t>ječam</t>
  </si>
  <si>
    <t>LG</t>
  </si>
  <si>
    <t>Zanzibar</t>
  </si>
  <si>
    <t>Paso</t>
  </si>
  <si>
    <t>OS</t>
  </si>
  <si>
    <t xml:space="preserve">Maxim </t>
  </si>
  <si>
    <t>Barun</t>
  </si>
  <si>
    <t>Lord</t>
  </si>
  <si>
    <t>BC</t>
  </si>
  <si>
    <t>Bosut</t>
  </si>
  <si>
    <t>Vedran</t>
  </si>
  <si>
    <t>BL</t>
  </si>
  <si>
    <t>Oziris</t>
  </si>
  <si>
    <t>Linija 7/14</t>
  </si>
  <si>
    <t>Cosun Seed</t>
  </si>
  <si>
    <t>Grand</t>
  </si>
  <si>
    <t>NS</t>
  </si>
  <si>
    <t>Rudnik</t>
  </si>
  <si>
    <t>Syngenta</t>
  </si>
  <si>
    <t>Hyvido Jallon</t>
  </si>
  <si>
    <t>ZP</t>
  </si>
  <si>
    <t>Nektar</t>
  </si>
  <si>
    <t>prosjek ječam</t>
  </si>
  <si>
    <t>pšenica</t>
  </si>
  <si>
    <t>Caussade Semences</t>
  </si>
  <si>
    <t>Sobred</t>
  </si>
  <si>
    <t>Nikol</t>
  </si>
  <si>
    <t>Avenue</t>
  </si>
  <si>
    <t>Apache</t>
  </si>
  <si>
    <t>Anapurna</t>
  </si>
  <si>
    <t>Vulkan</t>
  </si>
  <si>
    <t>Silvija</t>
  </si>
  <si>
    <t>Kraljica</t>
  </si>
  <si>
    <t>Tika Taka</t>
  </si>
  <si>
    <t>Anica</t>
  </si>
  <si>
    <t>Opsesija</t>
  </si>
  <si>
    <t>Lorena</t>
  </si>
  <si>
    <t>Bernarda</t>
  </si>
  <si>
    <t>Nova Bosanka</t>
  </si>
  <si>
    <t>Jelena</t>
  </si>
  <si>
    <t>Euclide</t>
  </si>
  <si>
    <t>Futura</t>
  </si>
  <si>
    <t>Obala</t>
  </si>
  <si>
    <t>Mila</t>
  </si>
  <si>
    <t>Javorka</t>
  </si>
  <si>
    <t>KWS</t>
  </si>
  <si>
    <t>Sirtaki</t>
  </si>
  <si>
    <t>Farinelli</t>
  </si>
  <si>
    <t>Sosthene</t>
  </si>
  <si>
    <t>Agrigenetic</t>
  </si>
  <si>
    <t>Matea</t>
  </si>
  <si>
    <t>Viktorija</t>
  </si>
  <si>
    <t>Gabi</t>
  </si>
  <si>
    <t>Maja</t>
  </si>
  <si>
    <t>Moisson</t>
  </si>
  <si>
    <t>Ingenio</t>
  </si>
  <si>
    <t>Falado</t>
  </si>
  <si>
    <t>Aurelia</t>
  </si>
  <si>
    <t>Raiffeisen</t>
  </si>
  <si>
    <t>Graindor</t>
  </si>
  <si>
    <t>Renan</t>
  </si>
  <si>
    <t>prosjek pšenica</t>
  </si>
  <si>
    <t>tritikale</t>
  </si>
  <si>
    <t>Ranko</t>
  </si>
  <si>
    <t>Goran</t>
  </si>
  <si>
    <t>Oskar</t>
  </si>
  <si>
    <t>Amarillo 105</t>
  </si>
  <si>
    <t>prosjek tritikale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</si>
</sst>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tabSelected="1" workbookViewId="0">
      <selection activeCell="U19" sqref="U19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7109375" style="1" customWidth="1"/>
    <col min="5" max="5" width="16.7109375" style="1" customWidth="1"/>
    <col min="6" max="6" width="12.7109375" style="2" customWidth="1"/>
    <col min="7" max="8" width="8.7109375" style="3" customWidth="1"/>
    <col min="9" max="9" width="8.7109375" style="4" customWidth="1"/>
    <col min="10" max="11" width="8.7109375" style="3" customWidth="1"/>
    <col min="12" max="12" width="9.28515625" style="3" customWidth="1"/>
    <col min="13" max="13" width="9.140625" style="4" customWidth="1"/>
    <col min="14" max="15" width="9.140625" style="4"/>
    <col min="16" max="16384" width="9.140625" style="1"/>
  </cols>
  <sheetData>
    <row r="1" spans="2:15" ht="12" customHeight="1" thickBot="1" x14ac:dyDescent="0.3"/>
    <row r="2" spans="2:15" ht="12" customHeight="1" thickBot="1" x14ac:dyDescent="0.3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12" customHeight="1" thickBot="1" x14ac:dyDescent="0.3"/>
    <row r="4" spans="2:15" ht="12" customHeight="1" x14ac:dyDescent="0.25">
      <c r="B4" s="8" t="s">
        <v>1</v>
      </c>
      <c r="C4" s="9"/>
      <c r="D4" s="10" t="s">
        <v>2</v>
      </c>
      <c r="E4" s="9" t="s">
        <v>3</v>
      </c>
      <c r="F4" s="11" t="s">
        <v>4</v>
      </c>
      <c r="G4" s="12" t="s">
        <v>5</v>
      </c>
      <c r="H4" s="10" t="s">
        <v>6</v>
      </c>
      <c r="I4" s="10"/>
      <c r="J4" s="10"/>
      <c r="K4" s="13" t="s">
        <v>7</v>
      </c>
      <c r="L4" s="13"/>
      <c r="M4" s="14" t="s">
        <v>8</v>
      </c>
      <c r="N4" s="14" t="s">
        <v>9</v>
      </c>
      <c r="O4" s="15" t="s">
        <v>10</v>
      </c>
    </row>
    <row r="5" spans="2:15" ht="12" customHeight="1" thickBot="1" x14ac:dyDescent="0.3">
      <c r="B5" s="16"/>
      <c r="C5" s="17"/>
      <c r="D5" s="18"/>
      <c r="E5" s="17"/>
      <c r="F5" s="19"/>
      <c r="G5" s="20" t="s">
        <v>11</v>
      </c>
      <c r="H5" s="21" t="s">
        <v>12</v>
      </c>
      <c r="I5" s="22" t="s">
        <v>13</v>
      </c>
      <c r="J5" s="21" t="s">
        <v>14</v>
      </c>
      <c r="K5" s="21" t="s">
        <v>15</v>
      </c>
      <c r="L5" s="23" t="s">
        <v>16</v>
      </c>
      <c r="M5" s="22" t="s">
        <v>14</v>
      </c>
      <c r="N5" s="22" t="s">
        <v>17</v>
      </c>
      <c r="O5" s="24" t="s">
        <v>17</v>
      </c>
    </row>
    <row r="6" spans="2:15" ht="12" customHeight="1" x14ac:dyDescent="0.25">
      <c r="B6" s="25">
        <v>1</v>
      </c>
      <c r="C6" s="26">
        <v>1</v>
      </c>
      <c r="D6" s="27" t="s">
        <v>18</v>
      </c>
      <c r="E6" s="27" t="s">
        <v>19</v>
      </c>
      <c r="F6" s="28" t="s">
        <v>20</v>
      </c>
      <c r="G6" s="29">
        <v>179</v>
      </c>
      <c r="H6" s="30">
        <v>250</v>
      </c>
      <c r="I6" s="31">
        <v>12.9</v>
      </c>
      <c r="J6" s="30">
        <v>153</v>
      </c>
      <c r="K6" s="30">
        <f>J6/H6*10000</f>
        <v>6120</v>
      </c>
      <c r="L6" s="32">
        <f>(100-I6)/87*K6</f>
        <v>6127.0344827586205</v>
      </c>
      <c r="M6" s="31">
        <v>58.7</v>
      </c>
      <c r="N6" s="33"/>
      <c r="O6" s="34"/>
    </row>
    <row r="7" spans="2:15" ht="12" customHeight="1" x14ac:dyDescent="0.25">
      <c r="B7" s="35">
        <v>2</v>
      </c>
      <c r="C7" s="36">
        <v>2</v>
      </c>
      <c r="D7" s="37"/>
      <c r="E7" s="37"/>
      <c r="F7" s="38" t="s">
        <v>21</v>
      </c>
      <c r="G7" s="39">
        <v>185</v>
      </c>
      <c r="H7" s="40">
        <v>250</v>
      </c>
      <c r="I7" s="41">
        <v>13.3</v>
      </c>
      <c r="J7" s="40">
        <v>136</v>
      </c>
      <c r="K7" s="40">
        <f t="shared" ref="K7:K57" si="0">J7/H7*10000</f>
        <v>5440</v>
      </c>
      <c r="L7" s="42">
        <f t="shared" ref="L7:L57" si="1">(100-I7)/87*K7</f>
        <v>5421.2413793103451</v>
      </c>
      <c r="M7" s="41">
        <v>56.9</v>
      </c>
      <c r="N7" s="43"/>
      <c r="O7" s="44"/>
    </row>
    <row r="8" spans="2:15" ht="12" customHeight="1" x14ac:dyDescent="0.25">
      <c r="B8" s="35">
        <v>3</v>
      </c>
      <c r="C8" s="36">
        <v>3</v>
      </c>
      <c r="D8" s="37"/>
      <c r="E8" s="37" t="s">
        <v>22</v>
      </c>
      <c r="F8" s="38" t="s">
        <v>23</v>
      </c>
      <c r="G8" s="39">
        <v>240</v>
      </c>
      <c r="H8" s="40">
        <v>250</v>
      </c>
      <c r="I8" s="41">
        <v>13.9</v>
      </c>
      <c r="J8" s="40">
        <v>141</v>
      </c>
      <c r="K8" s="40">
        <f t="shared" si="0"/>
        <v>5639.9999999999991</v>
      </c>
      <c r="L8" s="42">
        <f t="shared" si="1"/>
        <v>5581.6551724137917</v>
      </c>
      <c r="M8" s="41">
        <v>59.8</v>
      </c>
      <c r="N8" s="43"/>
      <c r="O8" s="44"/>
    </row>
    <row r="9" spans="2:15" ht="12" customHeight="1" x14ac:dyDescent="0.25">
      <c r="B9" s="35">
        <v>4</v>
      </c>
      <c r="C9" s="36">
        <v>4</v>
      </c>
      <c r="D9" s="37"/>
      <c r="E9" s="37"/>
      <c r="F9" s="38" t="s">
        <v>24</v>
      </c>
      <c r="G9" s="39">
        <v>251</v>
      </c>
      <c r="H9" s="40">
        <v>250</v>
      </c>
      <c r="I9" s="41">
        <v>13.9</v>
      </c>
      <c r="J9" s="40">
        <v>138</v>
      </c>
      <c r="K9" s="40">
        <f t="shared" si="0"/>
        <v>5520.0000000000009</v>
      </c>
      <c r="L9" s="42">
        <f t="shared" si="1"/>
        <v>5462.8965517241386</v>
      </c>
      <c r="M9" s="41">
        <v>61.2</v>
      </c>
      <c r="N9" s="43"/>
      <c r="O9" s="44"/>
    </row>
    <row r="10" spans="2:15" ht="12" customHeight="1" x14ac:dyDescent="0.25">
      <c r="B10" s="35">
        <v>5</v>
      </c>
      <c r="C10" s="36">
        <v>5</v>
      </c>
      <c r="D10" s="37"/>
      <c r="E10" s="37"/>
      <c r="F10" s="38" t="s">
        <v>25</v>
      </c>
      <c r="G10" s="39">
        <v>242</v>
      </c>
      <c r="H10" s="40">
        <v>250</v>
      </c>
      <c r="I10" s="41">
        <v>13.9</v>
      </c>
      <c r="J10" s="40">
        <v>140</v>
      </c>
      <c r="K10" s="40">
        <f t="shared" si="0"/>
        <v>5600.0000000000009</v>
      </c>
      <c r="L10" s="42">
        <f t="shared" si="1"/>
        <v>5542.0689655172418</v>
      </c>
      <c r="M10" s="41">
        <v>59.7</v>
      </c>
      <c r="N10" s="43"/>
      <c r="O10" s="44"/>
    </row>
    <row r="11" spans="2:15" ht="12" customHeight="1" x14ac:dyDescent="0.25">
      <c r="B11" s="35">
        <v>6</v>
      </c>
      <c r="C11" s="36">
        <v>6</v>
      </c>
      <c r="D11" s="37"/>
      <c r="E11" s="37" t="s">
        <v>26</v>
      </c>
      <c r="F11" s="38" t="s">
        <v>27</v>
      </c>
      <c r="G11" s="39">
        <v>250</v>
      </c>
      <c r="H11" s="40">
        <v>250</v>
      </c>
      <c r="I11" s="41">
        <v>14.7</v>
      </c>
      <c r="J11" s="40">
        <v>118</v>
      </c>
      <c r="K11" s="40">
        <f t="shared" si="0"/>
        <v>4720</v>
      </c>
      <c r="L11" s="42">
        <f t="shared" si="1"/>
        <v>4627.7701149425284</v>
      </c>
      <c r="M11" s="41">
        <v>60</v>
      </c>
      <c r="N11" s="43"/>
      <c r="O11" s="44"/>
    </row>
    <row r="12" spans="2:15" ht="12" customHeight="1" x14ac:dyDescent="0.25">
      <c r="B12" s="35">
        <v>7</v>
      </c>
      <c r="C12" s="36">
        <v>7</v>
      </c>
      <c r="D12" s="37"/>
      <c r="E12" s="37"/>
      <c r="F12" s="38" t="s">
        <v>28</v>
      </c>
      <c r="G12" s="39">
        <v>235</v>
      </c>
      <c r="H12" s="40">
        <v>250</v>
      </c>
      <c r="I12" s="41">
        <v>13</v>
      </c>
      <c r="J12" s="40">
        <v>118</v>
      </c>
      <c r="K12" s="40">
        <f t="shared" si="0"/>
        <v>4720</v>
      </c>
      <c r="L12" s="42">
        <f t="shared" si="1"/>
        <v>4720</v>
      </c>
      <c r="M12" s="41">
        <v>60.3</v>
      </c>
      <c r="N12" s="43"/>
      <c r="O12" s="44"/>
    </row>
    <row r="13" spans="2:15" ht="12" customHeight="1" x14ac:dyDescent="0.25">
      <c r="B13" s="35">
        <v>8</v>
      </c>
      <c r="C13" s="36">
        <v>8</v>
      </c>
      <c r="D13" s="37"/>
      <c r="E13" s="37" t="s">
        <v>29</v>
      </c>
      <c r="F13" s="38" t="s">
        <v>30</v>
      </c>
      <c r="G13" s="39">
        <v>266</v>
      </c>
      <c r="H13" s="40">
        <v>250</v>
      </c>
      <c r="I13" s="41">
        <v>12.3</v>
      </c>
      <c r="J13" s="40">
        <v>115</v>
      </c>
      <c r="K13" s="40">
        <f t="shared" si="0"/>
        <v>4600</v>
      </c>
      <c r="L13" s="42">
        <f t="shared" si="1"/>
        <v>4637.0114942528735</v>
      </c>
      <c r="M13" s="41">
        <v>59.7</v>
      </c>
      <c r="N13" s="43"/>
      <c r="O13" s="44"/>
    </row>
    <row r="14" spans="2:15" ht="12" customHeight="1" x14ac:dyDescent="0.25">
      <c r="B14" s="35">
        <v>9</v>
      </c>
      <c r="C14" s="36">
        <v>9</v>
      </c>
      <c r="D14" s="37"/>
      <c r="E14" s="37"/>
      <c r="F14" s="38" t="s">
        <v>31</v>
      </c>
      <c r="G14" s="39">
        <v>248</v>
      </c>
      <c r="H14" s="40">
        <v>250</v>
      </c>
      <c r="I14" s="41">
        <v>13.2</v>
      </c>
      <c r="J14" s="40">
        <v>116</v>
      </c>
      <c r="K14" s="40">
        <f t="shared" si="0"/>
        <v>4640</v>
      </c>
      <c r="L14" s="42">
        <f t="shared" si="1"/>
        <v>4629.333333333333</v>
      </c>
      <c r="M14" s="41">
        <v>57.4</v>
      </c>
      <c r="N14" s="43"/>
      <c r="O14" s="44"/>
    </row>
    <row r="15" spans="2:15" ht="12" customHeight="1" x14ac:dyDescent="0.25">
      <c r="B15" s="35">
        <v>10</v>
      </c>
      <c r="C15" s="36">
        <v>10</v>
      </c>
      <c r="D15" s="37"/>
      <c r="E15" s="36" t="s">
        <v>32</v>
      </c>
      <c r="F15" s="38" t="s">
        <v>33</v>
      </c>
      <c r="G15" s="39">
        <v>169</v>
      </c>
      <c r="H15" s="40">
        <v>250</v>
      </c>
      <c r="I15" s="41">
        <v>13.6</v>
      </c>
      <c r="J15" s="40">
        <v>131</v>
      </c>
      <c r="K15" s="40">
        <f t="shared" si="0"/>
        <v>5240</v>
      </c>
      <c r="L15" s="42">
        <f t="shared" si="1"/>
        <v>5203.8620689655181</v>
      </c>
      <c r="M15" s="41">
        <v>60</v>
      </c>
      <c r="N15" s="43"/>
      <c r="O15" s="44"/>
    </row>
    <row r="16" spans="2:15" ht="12" customHeight="1" x14ac:dyDescent="0.25">
      <c r="B16" s="35">
        <v>11</v>
      </c>
      <c r="C16" s="36">
        <v>11</v>
      </c>
      <c r="D16" s="37"/>
      <c r="E16" s="36" t="s">
        <v>34</v>
      </c>
      <c r="F16" s="38" t="s">
        <v>35</v>
      </c>
      <c r="G16" s="39">
        <v>157</v>
      </c>
      <c r="H16" s="40">
        <v>250</v>
      </c>
      <c r="I16" s="41">
        <v>13.6</v>
      </c>
      <c r="J16" s="40">
        <v>109</v>
      </c>
      <c r="K16" s="40">
        <f t="shared" si="0"/>
        <v>4360</v>
      </c>
      <c r="L16" s="42">
        <f t="shared" si="1"/>
        <v>4329.9310344827591</v>
      </c>
      <c r="M16" s="41">
        <v>55.9</v>
      </c>
      <c r="N16" s="43"/>
      <c r="O16" s="44"/>
    </row>
    <row r="17" spans="2:15" ht="12" customHeight="1" x14ac:dyDescent="0.25">
      <c r="B17" s="35">
        <v>12</v>
      </c>
      <c r="C17" s="36">
        <v>12</v>
      </c>
      <c r="D17" s="37"/>
      <c r="E17" s="36" t="s">
        <v>36</v>
      </c>
      <c r="F17" s="38" t="s">
        <v>37</v>
      </c>
      <c r="G17" s="39">
        <v>118</v>
      </c>
      <c r="H17" s="40">
        <v>250</v>
      </c>
      <c r="I17" s="41">
        <v>13.4</v>
      </c>
      <c r="J17" s="40">
        <v>136</v>
      </c>
      <c r="K17" s="40">
        <f t="shared" si="0"/>
        <v>5440</v>
      </c>
      <c r="L17" s="42">
        <f t="shared" si="1"/>
        <v>5414.9885057471256</v>
      </c>
      <c r="M17" s="41">
        <v>61.4</v>
      </c>
      <c r="N17" s="43"/>
      <c r="O17" s="44"/>
    </row>
    <row r="18" spans="2:15" ht="12" customHeight="1" thickBot="1" x14ac:dyDescent="0.3">
      <c r="B18" s="45">
        <v>13</v>
      </c>
      <c r="C18" s="46">
        <v>13</v>
      </c>
      <c r="D18" s="47"/>
      <c r="E18" s="46" t="s">
        <v>38</v>
      </c>
      <c r="F18" s="48" t="s">
        <v>39</v>
      </c>
      <c r="G18" s="49">
        <v>190</v>
      </c>
      <c r="H18" s="50">
        <v>250</v>
      </c>
      <c r="I18" s="51">
        <v>14</v>
      </c>
      <c r="J18" s="50">
        <v>130</v>
      </c>
      <c r="K18" s="50">
        <f t="shared" si="0"/>
        <v>5200</v>
      </c>
      <c r="L18" s="52">
        <f t="shared" si="1"/>
        <v>5140.2298850574716</v>
      </c>
      <c r="M18" s="51">
        <v>60.8</v>
      </c>
      <c r="N18" s="53"/>
      <c r="O18" s="54"/>
    </row>
    <row r="19" spans="2:15" ht="12" customHeight="1" thickBot="1" x14ac:dyDescent="0.3">
      <c r="B19" s="55" t="s">
        <v>40</v>
      </c>
      <c r="C19" s="56"/>
      <c r="D19" s="56"/>
      <c r="E19" s="56"/>
      <c r="F19" s="57"/>
      <c r="G19" s="58">
        <f>AVERAGE(G6:G18)</f>
        <v>210</v>
      </c>
      <c r="H19" s="59">
        <f t="shared" ref="H19:M19" si="2">AVERAGE(H6:H18)</f>
        <v>250</v>
      </c>
      <c r="I19" s="60">
        <f t="shared" si="2"/>
        <v>13.515384615384617</v>
      </c>
      <c r="J19" s="59">
        <f t="shared" si="2"/>
        <v>129.30769230769232</v>
      </c>
      <c r="K19" s="59">
        <f t="shared" si="2"/>
        <v>5172.3076923076924</v>
      </c>
      <c r="L19" s="59">
        <f t="shared" si="2"/>
        <v>5141.386383731211</v>
      </c>
      <c r="M19" s="60">
        <f t="shared" si="2"/>
        <v>59.369230769230754</v>
      </c>
      <c r="N19" s="60"/>
      <c r="O19" s="61"/>
    </row>
    <row r="20" spans="2:15" ht="12" customHeight="1" x14ac:dyDescent="0.25">
      <c r="B20" s="25">
        <v>14</v>
      </c>
      <c r="C20" s="26">
        <v>1</v>
      </c>
      <c r="D20" s="27" t="s">
        <v>41</v>
      </c>
      <c r="E20" s="26" t="s">
        <v>42</v>
      </c>
      <c r="F20" s="28" t="s">
        <v>43</v>
      </c>
      <c r="G20" s="29">
        <v>198</v>
      </c>
      <c r="H20" s="30">
        <v>247</v>
      </c>
      <c r="I20" s="31">
        <v>12.4</v>
      </c>
      <c r="J20" s="30">
        <v>142</v>
      </c>
      <c r="K20" s="30">
        <f t="shared" si="0"/>
        <v>5748.9878542510123</v>
      </c>
      <c r="L20" s="32">
        <f t="shared" si="1"/>
        <v>5788.6360463492956</v>
      </c>
      <c r="M20" s="31">
        <v>68.5</v>
      </c>
      <c r="N20" s="31">
        <v>12.3</v>
      </c>
      <c r="O20" s="62">
        <v>23</v>
      </c>
    </row>
    <row r="21" spans="2:15" ht="12" customHeight="1" x14ac:dyDescent="0.25">
      <c r="B21" s="35">
        <v>15</v>
      </c>
      <c r="C21" s="36">
        <v>2</v>
      </c>
      <c r="D21" s="37"/>
      <c r="E21" s="37" t="s">
        <v>19</v>
      </c>
      <c r="F21" s="38" t="s">
        <v>44</v>
      </c>
      <c r="G21" s="39">
        <v>206</v>
      </c>
      <c r="H21" s="40">
        <v>250</v>
      </c>
      <c r="I21" s="41">
        <v>12.8</v>
      </c>
      <c r="J21" s="40">
        <v>128</v>
      </c>
      <c r="K21" s="40">
        <f t="shared" si="0"/>
        <v>5120</v>
      </c>
      <c r="L21" s="42">
        <f t="shared" si="1"/>
        <v>5131.7701149425284</v>
      </c>
      <c r="M21" s="41">
        <v>69.8</v>
      </c>
      <c r="N21" s="41">
        <v>12.7</v>
      </c>
      <c r="O21" s="63">
        <v>25.1</v>
      </c>
    </row>
    <row r="22" spans="2:15" ht="12" customHeight="1" x14ac:dyDescent="0.25">
      <c r="B22" s="35">
        <v>16</v>
      </c>
      <c r="C22" s="36">
        <v>3</v>
      </c>
      <c r="D22" s="37"/>
      <c r="E22" s="37"/>
      <c r="F22" s="38" t="s">
        <v>45</v>
      </c>
      <c r="G22" s="39">
        <v>217</v>
      </c>
      <c r="H22" s="40">
        <v>250</v>
      </c>
      <c r="I22" s="41">
        <v>13.1</v>
      </c>
      <c r="J22" s="40">
        <v>134</v>
      </c>
      <c r="K22" s="40">
        <f t="shared" si="0"/>
        <v>5360</v>
      </c>
      <c r="L22" s="42">
        <f t="shared" si="1"/>
        <v>5353.8390804597702</v>
      </c>
      <c r="M22" s="41">
        <v>71.900000000000006</v>
      </c>
      <c r="N22" s="41">
        <v>11.6</v>
      </c>
      <c r="O22" s="63">
        <v>26.5</v>
      </c>
    </row>
    <row r="23" spans="2:15" ht="12" customHeight="1" x14ac:dyDescent="0.25">
      <c r="B23" s="35">
        <v>17</v>
      </c>
      <c r="C23" s="36">
        <v>4</v>
      </c>
      <c r="D23" s="37"/>
      <c r="E23" s="37"/>
      <c r="F23" s="38" t="s">
        <v>46</v>
      </c>
      <c r="G23" s="39">
        <v>211</v>
      </c>
      <c r="H23" s="40">
        <v>250</v>
      </c>
      <c r="I23" s="41">
        <v>12.5</v>
      </c>
      <c r="J23" s="40">
        <v>158</v>
      </c>
      <c r="K23" s="40">
        <f t="shared" si="0"/>
        <v>6320</v>
      </c>
      <c r="L23" s="42">
        <f t="shared" si="1"/>
        <v>6356.3218390804604</v>
      </c>
      <c r="M23" s="41">
        <v>71.5</v>
      </c>
      <c r="N23" s="41">
        <v>12.5</v>
      </c>
      <c r="O23" s="63">
        <v>28.2</v>
      </c>
    </row>
    <row r="24" spans="2:15" ht="12" customHeight="1" x14ac:dyDescent="0.25">
      <c r="B24" s="35">
        <v>18</v>
      </c>
      <c r="C24" s="36">
        <v>5</v>
      </c>
      <c r="D24" s="37"/>
      <c r="E24" s="37"/>
      <c r="F24" s="38" t="s">
        <v>47</v>
      </c>
      <c r="G24" s="39">
        <v>207</v>
      </c>
      <c r="H24" s="40">
        <v>250</v>
      </c>
      <c r="I24" s="41">
        <v>14.2</v>
      </c>
      <c r="J24" s="40">
        <v>144</v>
      </c>
      <c r="K24" s="40">
        <f t="shared" si="0"/>
        <v>5760</v>
      </c>
      <c r="L24" s="42">
        <f t="shared" si="1"/>
        <v>5680.5517241379312</v>
      </c>
      <c r="M24" s="41">
        <v>73.7</v>
      </c>
      <c r="N24" s="41">
        <v>12.9</v>
      </c>
      <c r="O24" s="63">
        <v>26.3</v>
      </c>
    </row>
    <row r="25" spans="2:15" ht="12" customHeight="1" x14ac:dyDescent="0.25">
      <c r="B25" s="35">
        <v>19</v>
      </c>
      <c r="C25" s="36">
        <v>6</v>
      </c>
      <c r="D25" s="37"/>
      <c r="E25" s="37" t="s">
        <v>22</v>
      </c>
      <c r="F25" s="38" t="s">
        <v>48</v>
      </c>
      <c r="G25" s="39">
        <v>244</v>
      </c>
      <c r="H25" s="40">
        <v>250</v>
      </c>
      <c r="I25" s="41">
        <v>13.4</v>
      </c>
      <c r="J25" s="40">
        <v>170</v>
      </c>
      <c r="K25" s="40">
        <f t="shared" si="0"/>
        <v>6800.0000000000009</v>
      </c>
      <c r="L25" s="42">
        <f t="shared" si="1"/>
        <v>6768.7356321839088</v>
      </c>
      <c r="M25" s="41">
        <v>74.5</v>
      </c>
      <c r="N25" s="41">
        <v>14.3</v>
      </c>
      <c r="O25" s="63">
        <v>29.7</v>
      </c>
    </row>
    <row r="26" spans="2:15" ht="12" customHeight="1" x14ac:dyDescent="0.25">
      <c r="B26" s="35">
        <v>20</v>
      </c>
      <c r="C26" s="36">
        <v>7</v>
      </c>
      <c r="D26" s="37"/>
      <c r="E26" s="37"/>
      <c r="F26" s="38" t="s">
        <v>49</v>
      </c>
      <c r="G26" s="39">
        <v>240</v>
      </c>
      <c r="H26" s="40">
        <v>250</v>
      </c>
      <c r="I26" s="41">
        <v>13.1</v>
      </c>
      <c r="J26" s="40">
        <v>167</v>
      </c>
      <c r="K26" s="40">
        <f t="shared" si="0"/>
        <v>6680</v>
      </c>
      <c r="L26" s="42">
        <f t="shared" si="1"/>
        <v>6672.3218390804604</v>
      </c>
      <c r="M26" s="41">
        <v>75.2</v>
      </c>
      <c r="N26" s="41">
        <v>12.8</v>
      </c>
      <c r="O26" s="63">
        <v>27.4</v>
      </c>
    </row>
    <row r="27" spans="2:15" ht="12" customHeight="1" x14ac:dyDescent="0.25">
      <c r="B27" s="35">
        <v>21</v>
      </c>
      <c r="C27" s="36">
        <v>8</v>
      </c>
      <c r="D27" s="37"/>
      <c r="E27" s="37"/>
      <c r="F27" s="38" t="s">
        <v>50</v>
      </c>
      <c r="G27" s="39">
        <v>228</v>
      </c>
      <c r="H27" s="40">
        <v>250</v>
      </c>
      <c r="I27" s="41">
        <v>13.1</v>
      </c>
      <c r="J27" s="40">
        <v>163</v>
      </c>
      <c r="K27" s="40">
        <f t="shared" si="0"/>
        <v>6520</v>
      </c>
      <c r="L27" s="42">
        <f t="shared" si="1"/>
        <v>6512.5057471264372</v>
      </c>
      <c r="M27" s="41">
        <v>73.599999999999994</v>
      </c>
      <c r="N27" s="41">
        <v>14.9</v>
      </c>
      <c r="O27" s="63">
        <v>30.1</v>
      </c>
    </row>
    <row r="28" spans="2:15" ht="12" customHeight="1" x14ac:dyDescent="0.25">
      <c r="B28" s="35">
        <v>22</v>
      </c>
      <c r="C28" s="36">
        <v>9</v>
      </c>
      <c r="D28" s="37"/>
      <c r="E28" s="37"/>
      <c r="F28" s="38" t="s">
        <v>51</v>
      </c>
      <c r="G28" s="39">
        <v>236</v>
      </c>
      <c r="H28" s="40">
        <v>250</v>
      </c>
      <c r="I28" s="41">
        <v>13.7</v>
      </c>
      <c r="J28" s="40">
        <v>176</v>
      </c>
      <c r="K28" s="40">
        <f t="shared" si="0"/>
        <v>7040</v>
      </c>
      <c r="L28" s="42">
        <f t="shared" si="1"/>
        <v>6983.3563218390809</v>
      </c>
      <c r="M28" s="41">
        <v>75.099999999999994</v>
      </c>
      <c r="N28" s="41">
        <v>13.7</v>
      </c>
      <c r="O28" s="63">
        <v>28.8</v>
      </c>
    </row>
    <row r="29" spans="2:15" x14ac:dyDescent="0.25">
      <c r="B29" s="35">
        <v>23</v>
      </c>
      <c r="C29" s="36">
        <v>10</v>
      </c>
      <c r="D29" s="37"/>
      <c r="E29" s="37" t="s">
        <v>26</v>
      </c>
      <c r="F29" s="38" t="s">
        <v>52</v>
      </c>
      <c r="G29" s="39">
        <v>270</v>
      </c>
      <c r="H29" s="40">
        <v>250</v>
      </c>
      <c r="I29" s="41">
        <v>13.5</v>
      </c>
      <c r="J29" s="40">
        <v>178</v>
      </c>
      <c r="K29" s="40">
        <f t="shared" si="0"/>
        <v>7120</v>
      </c>
      <c r="L29" s="42">
        <f t="shared" si="1"/>
        <v>7079.0804597701144</v>
      </c>
      <c r="M29" s="41">
        <v>73.8</v>
      </c>
      <c r="N29" s="41">
        <v>13.5</v>
      </c>
      <c r="O29" s="63">
        <v>28.1</v>
      </c>
    </row>
    <row r="30" spans="2:15" x14ac:dyDescent="0.25">
      <c r="B30" s="35">
        <v>24</v>
      </c>
      <c r="C30" s="36">
        <v>11</v>
      </c>
      <c r="D30" s="37"/>
      <c r="E30" s="37"/>
      <c r="F30" s="38" t="s">
        <v>53</v>
      </c>
      <c r="G30" s="39">
        <v>275</v>
      </c>
      <c r="H30" s="40">
        <v>250</v>
      </c>
      <c r="I30" s="41">
        <v>13.1</v>
      </c>
      <c r="J30" s="40">
        <v>184</v>
      </c>
      <c r="K30" s="40">
        <f t="shared" si="0"/>
        <v>7360</v>
      </c>
      <c r="L30" s="42">
        <f t="shared" si="1"/>
        <v>7351.5402298850577</v>
      </c>
      <c r="M30" s="41">
        <v>72.2</v>
      </c>
      <c r="N30" s="41">
        <v>12.6</v>
      </c>
      <c r="O30" s="63">
        <v>27.4</v>
      </c>
    </row>
    <row r="31" spans="2:15" x14ac:dyDescent="0.25">
      <c r="B31" s="35">
        <v>25</v>
      </c>
      <c r="C31" s="36">
        <v>12</v>
      </c>
      <c r="D31" s="37"/>
      <c r="E31" s="37"/>
      <c r="F31" s="38" t="s">
        <v>54</v>
      </c>
      <c r="G31" s="39">
        <v>278</v>
      </c>
      <c r="H31" s="40">
        <v>250</v>
      </c>
      <c r="I31" s="41">
        <v>13.5</v>
      </c>
      <c r="J31" s="40">
        <v>176</v>
      </c>
      <c r="K31" s="40">
        <f t="shared" si="0"/>
        <v>7040</v>
      </c>
      <c r="L31" s="42">
        <f t="shared" si="1"/>
        <v>6999.5402298850568</v>
      </c>
      <c r="M31" s="41">
        <v>73.2</v>
      </c>
      <c r="N31" s="41">
        <v>13.6</v>
      </c>
      <c r="O31" s="63">
        <v>31.6</v>
      </c>
    </row>
    <row r="32" spans="2:15" x14ac:dyDescent="0.25">
      <c r="B32" s="35">
        <v>26</v>
      </c>
      <c r="C32" s="36">
        <v>13</v>
      </c>
      <c r="D32" s="37"/>
      <c r="E32" s="37"/>
      <c r="F32" s="38" t="s">
        <v>55</v>
      </c>
      <c r="G32" s="39">
        <v>259</v>
      </c>
      <c r="H32" s="40">
        <v>250</v>
      </c>
      <c r="I32" s="41">
        <v>12.9</v>
      </c>
      <c r="J32" s="40">
        <v>157</v>
      </c>
      <c r="K32" s="40">
        <f t="shared" si="0"/>
        <v>6280</v>
      </c>
      <c r="L32" s="42">
        <f t="shared" si="1"/>
        <v>6287.2183908045972</v>
      </c>
      <c r="M32" s="41">
        <v>69.7</v>
      </c>
      <c r="N32" s="41">
        <v>13.6</v>
      </c>
      <c r="O32" s="63">
        <v>29.2</v>
      </c>
    </row>
    <row r="33" spans="2:15" x14ac:dyDescent="0.25">
      <c r="B33" s="35">
        <v>27</v>
      </c>
      <c r="C33" s="36">
        <v>14</v>
      </c>
      <c r="D33" s="37"/>
      <c r="E33" s="37" t="s">
        <v>29</v>
      </c>
      <c r="F33" s="38" t="s">
        <v>56</v>
      </c>
      <c r="G33" s="39">
        <v>275</v>
      </c>
      <c r="H33" s="40">
        <v>250</v>
      </c>
      <c r="I33" s="41">
        <v>13.4</v>
      </c>
      <c r="J33" s="40">
        <v>149</v>
      </c>
      <c r="K33" s="40">
        <f t="shared" si="0"/>
        <v>5960</v>
      </c>
      <c r="L33" s="42">
        <f t="shared" si="1"/>
        <v>5932.5977011494251</v>
      </c>
      <c r="M33" s="41">
        <v>71.2</v>
      </c>
      <c r="N33" s="41">
        <v>13.5</v>
      </c>
      <c r="O33" s="63">
        <v>28.4</v>
      </c>
    </row>
    <row r="34" spans="2:15" x14ac:dyDescent="0.25">
      <c r="B34" s="35">
        <v>28</v>
      </c>
      <c r="C34" s="36">
        <v>15</v>
      </c>
      <c r="D34" s="37"/>
      <c r="E34" s="37"/>
      <c r="F34" s="38" t="s">
        <v>57</v>
      </c>
      <c r="G34" s="39">
        <v>277</v>
      </c>
      <c r="H34" s="40">
        <v>250</v>
      </c>
      <c r="I34" s="41">
        <v>12.9</v>
      </c>
      <c r="J34" s="40">
        <v>136</v>
      </c>
      <c r="K34" s="40">
        <f t="shared" si="0"/>
        <v>5440</v>
      </c>
      <c r="L34" s="42">
        <f t="shared" si="1"/>
        <v>5446.2528735632186</v>
      </c>
      <c r="M34" s="41">
        <v>73.099999999999994</v>
      </c>
      <c r="N34" s="41">
        <v>14.6</v>
      </c>
      <c r="O34" s="63">
        <v>28.2</v>
      </c>
    </row>
    <row r="35" spans="2:15" x14ac:dyDescent="0.25">
      <c r="B35" s="35">
        <v>29</v>
      </c>
      <c r="C35" s="36">
        <v>16</v>
      </c>
      <c r="D35" s="37"/>
      <c r="E35" s="36" t="s">
        <v>32</v>
      </c>
      <c r="F35" s="38" t="s">
        <v>58</v>
      </c>
      <c r="G35" s="39">
        <v>216</v>
      </c>
      <c r="H35" s="40">
        <v>250</v>
      </c>
      <c r="I35" s="41">
        <v>12.9</v>
      </c>
      <c r="J35" s="40">
        <v>139</v>
      </c>
      <c r="K35" s="40">
        <f t="shared" si="0"/>
        <v>5560.0000000000009</v>
      </c>
      <c r="L35" s="42">
        <f t="shared" si="1"/>
        <v>5566.3908045977023</v>
      </c>
      <c r="M35" s="41">
        <v>72.3</v>
      </c>
      <c r="N35" s="41">
        <v>14.1</v>
      </c>
      <c r="O35" s="63">
        <v>26</v>
      </c>
    </row>
    <row r="36" spans="2:15" x14ac:dyDescent="0.25">
      <c r="B36" s="35">
        <v>30</v>
      </c>
      <c r="C36" s="36">
        <v>17</v>
      </c>
      <c r="D36" s="37"/>
      <c r="E36" s="37" t="s">
        <v>34</v>
      </c>
      <c r="F36" s="38" t="s">
        <v>59</v>
      </c>
      <c r="G36" s="39">
        <v>260</v>
      </c>
      <c r="H36" s="40">
        <v>250</v>
      </c>
      <c r="I36" s="41">
        <v>13.6</v>
      </c>
      <c r="J36" s="40">
        <v>154</v>
      </c>
      <c r="K36" s="40">
        <f t="shared" si="0"/>
        <v>6160</v>
      </c>
      <c r="L36" s="42">
        <f t="shared" si="1"/>
        <v>6117.5172413793107</v>
      </c>
      <c r="M36" s="41">
        <v>72</v>
      </c>
      <c r="N36" s="41">
        <v>12.3</v>
      </c>
      <c r="O36" s="63">
        <v>27</v>
      </c>
    </row>
    <row r="37" spans="2:15" x14ac:dyDescent="0.25">
      <c r="B37" s="35">
        <v>31</v>
      </c>
      <c r="C37" s="36">
        <v>18</v>
      </c>
      <c r="D37" s="37"/>
      <c r="E37" s="37"/>
      <c r="F37" s="38" t="s">
        <v>60</v>
      </c>
      <c r="G37" s="39">
        <v>244</v>
      </c>
      <c r="H37" s="40">
        <v>250</v>
      </c>
      <c r="I37" s="41">
        <v>13.3</v>
      </c>
      <c r="J37" s="40">
        <v>169</v>
      </c>
      <c r="K37" s="40">
        <f t="shared" si="0"/>
        <v>6760</v>
      </c>
      <c r="L37" s="42">
        <f t="shared" si="1"/>
        <v>6736.6896551724139</v>
      </c>
      <c r="M37" s="41">
        <v>71.2</v>
      </c>
      <c r="N37" s="41">
        <v>13.9</v>
      </c>
      <c r="O37" s="63">
        <v>26.3</v>
      </c>
    </row>
    <row r="38" spans="2:15" x14ac:dyDescent="0.25">
      <c r="B38" s="35">
        <v>32</v>
      </c>
      <c r="C38" s="36">
        <v>19</v>
      </c>
      <c r="D38" s="37"/>
      <c r="E38" s="37"/>
      <c r="F38" s="38" t="s">
        <v>61</v>
      </c>
      <c r="G38" s="39">
        <v>231</v>
      </c>
      <c r="H38" s="40">
        <v>250</v>
      </c>
      <c r="I38" s="41">
        <v>13.9</v>
      </c>
      <c r="J38" s="40">
        <v>159</v>
      </c>
      <c r="K38" s="40">
        <f t="shared" si="0"/>
        <v>6360</v>
      </c>
      <c r="L38" s="42">
        <f t="shared" si="1"/>
        <v>6294.2068965517237</v>
      </c>
      <c r="M38" s="41">
        <v>73.599999999999994</v>
      </c>
      <c r="N38" s="41">
        <v>12.9</v>
      </c>
      <c r="O38" s="63">
        <v>23.6</v>
      </c>
    </row>
    <row r="39" spans="2:15" x14ac:dyDescent="0.25">
      <c r="B39" s="35">
        <v>33</v>
      </c>
      <c r="C39" s="36">
        <v>20</v>
      </c>
      <c r="D39" s="37"/>
      <c r="E39" s="37"/>
      <c r="F39" s="38" t="s">
        <v>62</v>
      </c>
      <c r="G39" s="39">
        <v>232</v>
      </c>
      <c r="H39" s="40">
        <v>250</v>
      </c>
      <c r="I39" s="41">
        <v>13.6</v>
      </c>
      <c r="J39" s="40">
        <v>155</v>
      </c>
      <c r="K39" s="40">
        <f t="shared" si="0"/>
        <v>6200</v>
      </c>
      <c r="L39" s="42">
        <f t="shared" si="1"/>
        <v>6157.2413793103451</v>
      </c>
      <c r="M39" s="41">
        <v>71.2</v>
      </c>
      <c r="N39" s="41">
        <v>12.9</v>
      </c>
      <c r="O39" s="63">
        <v>25.2</v>
      </c>
    </row>
    <row r="40" spans="2:15" x14ac:dyDescent="0.25">
      <c r="B40" s="35">
        <v>34</v>
      </c>
      <c r="C40" s="36">
        <v>21</v>
      </c>
      <c r="D40" s="37"/>
      <c r="E40" s="37" t="s">
        <v>63</v>
      </c>
      <c r="F40" s="38" t="s">
        <v>64</v>
      </c>
      <c r="G40" s="39">
        <v>207</v>
      </c>
      <c r="H40" s="40">
        <v>175</v>
      </c>
      <c r="I40" s="41">
        <v>12.8</v>
      </c>
      <c r="J40" s="40">
        <v>96</v>
      </c>
      <c r="K40" s="40">
        <f t="shared" si="0"/>
        <v>5485.7142857142862</v>
      </c>
      <c r="L40" s="42">
        <f t="shared" si="1"/>
        <v>5498.3251231527092</v>
      </c>
      <c r="M40" s="41">
        <v>71.2</v>
      </c>
      <c r="N40" s="41">
        <v>13.1</v>
      </c>
      <c r="O40" s="63">
        <v>23.6</v>
      </c>
    </row>
    <row r="41" spans="2:15" x14ac:dyDescent="0.25">
      <c r="B41" s="35">
        <v>35</v>
      </c>
      <c r="C41" s="36">
        <v>22</v>
      </c>
      <c r="D41" s="37"/>
      <c r="E41" s="37"/>
      <c r="F41" s="38" t="s">
        <v>65</v>
      </c>
      <c r="G41" s="39">
        <v>211</v>
      </c>
      <c r="H41" s="40">
        <v>175</v>
      </c>
      <c r="I41" s="41">
        <v>13</v>
      </c>
      <c r="J41" s="40">
        <v>124</v>
      </c>
      <c r="K41" s="40">
        <f t="shared" si="0"/>
        <v>7085.7142857142853</v>
      </c>
      <c r="L41" s="42">
        <f t="shared" si="1"/>
        <v>7085.7142857142853</v>
      </c>
      <c r="M41" s="41">
        <v>73.599999999999994</v>
      </c>
      <c r="N41" s="41">
        <v>13.3</v>
      </c>
      <c r="O41" s="63">
        <v>25.1</v>
      </c>
    </row>
    <row r="42" spans="2:15" x14ac:dyDescent="0.25">
      <c r="B42" s="35">
        <v>36</v>
      </c>
      <c r="C42" s="36">
        <v>23</v>
      </c>
      <c r="D42" s="37"/>
      <c r="E42" s="36" t="s">
        <v>42</v>
      </c>
      <c r="F42" s="38" t="s">
        <v>66</v>
      </c>
      <c r="G42" s="39">
        <v>189</v>
      </c>
      <c r="H42" s="40">
        <v>175</v>
      </c>
      <c r="I42" s="41">
        <v>13.1</v>
      </c>
      <c r="J42" s="40">
        <v>112</v>
      </c>
      <c r="K42" s="40">
        <f t="shared" si="0"/>
        <v>6400</v>
      </c>
      <c r="L42" s="42">
        <f t="shared" si="1"/>
        <v>6392.64367816092</v>
      </c>
      <c r="M42" s="41">
        <v>71.2</v>
      </c>
      <c r="N42" s="41">
        <v>13.3</v>
      </c>
      <c r="O42" s="63">
        <v>24.6</v>
      </c>
    </row>
    <row r="43" spans="2:15" x14ac:dyDescent="0.25">
      <c r="B43" s="35">
        <v>37</v>
      </c>
      <c r="C43" s="36">
        <v>24</v>
      </c>
      <c r="D43" s="37"/>
      <c r="E43" s="37" t="s">
        <v>67</v>
      </c>
      <c r="F43" s="38" t="s">
        <v>68</v>
      </c>
      <c r="G43" s="39">
        <v>234</v>
      </c>
      <c r="H43" s="40">
        <v>175</v>
      </c>
      <c r="I43" s="41">
        <v>13.5</v>
      </c>
      <c r="J43" s="40">
        <v>129</v>
      </c>
      <c r="K43" s="40">
        <f t="shared" si="0"/>
        <v>7371.4285714285706</v>
      </c>
      <c r="L43" s="42">
        <f t="shared" si="1"/>
        <v>7329.0640394088659</v>
      </c>
      <c r="M43" s="41">
        <v>74.900000000000006</v>
      </c>
      <c r="N43" s="41">
        <v>13.5</v>
      </c>
      <c r="O43" s="63">
        <v>28.6</v>
      </c>
    </row>
    <row r="44" spans="2:15" x14ac:dyDescent="0.25">
      <c r="B44" s="35">
        <v>38</v>
      </c>
      <c r="C44" s="36">
        <v>25</v>
      </c>
      <c r="D44" s="37"/>
      <c r="E44" s="37"/>
      <c r="F44" s="38" t="s">
        <v>69</v>
      </c>
      <c r="G44" s="39">
        <v>242</v>
      </c>
      <c r="H44" s="40">
        <v>175</v>
      </c>
      <c r="I44" s="41">
        <v>14.4</v>
      </c>
      <c r="J44" s="40">
        <v>125</v>
      </c>
      <c r="K44" s="40">
        <f t="shared" si="0"/>
        <v>7142.8571428571431</v>
      </c>
      <c r="L44" s="42">
        <f t="shared" si="1"/>
        <v>7027.9146141215106</v>
      </c>
      <c r="M44" s="41">
        <v>75</v>
      </c>
      <c r="N44" s="41">
        <v>14.2</v>
      </c>
      <c r="O44" s="63">
        <v>31.4</v>
      </c>
    </row>
    <row r="45" spans="2:15" x14ac:dyDescent="0.25">
      <c r="B45" s="35">
        <v>39</v>
      </c>
      <c r="C45" s="36">
        <v>26</v>
      </c>
      <c r="D45" s="37"/>
      <c r="E45" s="37"/>
      <c r="F45" s="38" t="s">
        <v>70</v>
      </c>
      <c r="G45" s="39">
        <v>239</v>
      </c>
      <c r="H45" s="40">
        <v>175</v>
      </c>
      <c r="I45" s="41">
        <v>14.2</v>
      </c>
      <c r="J45" s="40">
        <v>115</v>
      </c>
      <c r="K45" s="40">
        <f t="shared" si="0"/>
        <v>6571.4285714285716</v>
      </c>
      <c r="L45" s="42">
        <f t="shared" si="1"/>
        <v>6480.7881773399013</v>
      </c>
      <c r="M45" s="41">
        <v>73.900000000000006</v>
      </c>
      <c r="N45" s="41">
        <v>12.5</v>
      </c>
      <c r="O45" s="63">
        <v>27.7</v>
      </c>
    </row>
    <row r="46" spans="2:15" x14ac:dyDescent="0.25">
      <c r="B46" s="35">
        <v>40</v>
      </c>
      <c r="C46" s="36">
        <v>27</v>
      </c>
      <c r="D46" s="37"/>
      <c r="E46" s="37"/>
      <c r="F46" s="38" t="s">
        <v>71</v>
      </c>
      <c r="G46" s="39">
        <v>228</v>
      </c>
      <c r="H46" s="40">
        <v>175</v>
      </c>
      <c r="I46" s="41">
        <v>13.7</v>
      </c>
      <c r="J46" s="40">
        <v>124</v>
      </c>
      <c r="K46" s="40">
        <f t="shared" si="0"/>
        <v>7085.7142857142853</v>
      </c>
      <c r="L46" s="42">
        <f t="shared" si="1"/>
        <v>7028.7027914614118</v>
      </c>
      <c r="M46" s="41">
        <v>74</v>
      </c>
      <c r="N46" s="41">
        <v>14.2</v>
      </c>
      <c r="O46" s="63">
        <v>30.2</v>
      </c>
    </row>
    <row r="47" spans="2:15" x14ac:dyDescent="0.25">
      <c r="B47" s="35">
        <v>41</v>
      </c>
      <c r="C47" s="36">
        <v>28</v>
      </c>
      <c r="D47" s="37"/>
      <c r="E47" s="37" t="s">
        <v>36</v>
      </c>
      <c r="F47" s="38" t="s">
        <v>72</v>
      </c>
      <c r="G47" s="39">
        <v>192</v>
      </c>
      <c r="H47" s="40">
        <v>175</v>
      </c>
      <c r="I47" s="41">
        <v>13.5</v>
      </c>
      <c r="J47" s="40">
        <v>117</v>
      </c>
      <c r="K47" s="40">
        <f t="shared" si="0"/>
        <v>6685.7142857142862</v>
      </c>
      <c r="L47" s="42">
        <f t="shared" si="1"/>
        <v>6647.2906403940888</v>
      </c>
      <c r="M47" s="41">
        <v>72.2</v>
      </c>
      <c r="N47" s="41">
        <v>13.1</v>
      </c>
      <c r="O47" s="63">
        <v>25.5</v>
      </c>
    </row>
    <row r="48" spans="2:15" x14ac:dyDescent="0.25">
      <c r="B48" s="35">
        <v>42</v>
      </c>
      <c r="C48" s="36">
        <v>29</v>
      </c>
      <c r="D48" s="37"/>
      <c r="E48" s="37"/>
      <c r="F48" s="38" t="s">
        <v>73</v>
      </c>
      <c r="G48" s="39">
        <v>200</v>
      </c>
      <c r="H48" s="40">
        <v>175</v>
      </c>
      <c r="I48" s="41">
        <v>12.7</v>
      </c>
      <c r="J48" s="40">
        <v>109</v>
      </c>
      <c r="K48" s="40">
        <f t="shared" si="0"/>
        <v>6228.5714285714284</v>
      </c>
      <c r="L48" s="42">
        <f t="shared" si="1"/>
        <v>6250.0492610837427</v>
      </c>
      <c r="M48" s="41">
        <v>72.099999999999994</v>
      </c>
      <c r="N48" s="41">
        <v>12.7</v>
      </c>
      <c r="O48" s="63">
        <v>24.8</v>
      </c>
    </row>
    <row r="49" spans="2:15" x14ac:dyDescent="0.25">
      <c r="B49" s="35">
        <v>43</v>
      </c>
      <c r="C49" s="36">
        <v>30</v>
      </c>
      <c r="D49" s="37"/>
      <c r="E49" s="37"/>
      <c r="F49" s="38" t="s">
        <v>74</v>
      </c>
      <c r="G49" s="39">
        <v>204</v>
      </c>
      <c r="H49" s="40">
        <v>175</v>
      </c>
      <c r="I49" s="41">
        <v>13.6</v>
      </c>
      <c r="J49" s="40">
        <v>138</v>
      </c>
      <c r="K49" s="40">
        <f t="shared" si="0"/>
        <v>7885.7142857142862</v>
      </c>
      <c r="L49" s="42">
        <f t="shared" si="1"/>
        <v>7831.3300492610852</v>
      </c>
      <c r="M49" s="41">
        <v>72.2</v>
      </c>
      <c r="N49" s="41">
        <v>13.3</v>
      </c>
      <c r="O49" s="63">
        <v>22.2</v>
      </c>
    </row>
    <row r="50" spans="2:15" x14ac:dyDescent="0.25">
      <c r="B50" s="35">
        <v>44</v>
      </c>
      <c r="C50" s="36">
        <v>31</v>
      </c>
      <c r="D50" s="37"/>
      <c r="E50" s="36" t="s">
        <v>38</v>
      </c>
      <c r="F50" s="38" t="s">
        <v>75</v>
      </c>
      <c r="G50" s="39">
        <v>239</v>
      </c>
      <c r="H50" s="40">
        <v>175</v>
      </c>
      <c r="I50" s="41">
        <v>13.9</v>
      </c>
      <c r="J50" s="40">
        <v>118</v>
      </c>
      <c r="K50" s="40">
        <f t="shared" si="0"/>
        <v>6742.8571428571422</v>
      </c>
      <c r="L50" s="42">
        <f t="shared" si="1"/>
        <v>6673.1034482758614</v>
      </c>
      <c r="M50" s="41">
        <v>72.2</v>
      </c>
      <c r="N50" s="41">
        <v>12.7</v>
      </c>
      <c r="O50" s="63">
        <v>23.5</v>
      </c>
    </row>
    <row r="51" spans="2:15" x14ac:dyDescent="0.25">
      <c r="B51" s="35">
        <v>45</v>
      </c>
      <c r="C51" s="36">
        <v>32</v>
      </c>
      <c r="D51" s="37"/>
      <c r="E51" s="37" t="s">
        <v>76</v>
      </c>
      <c r="F51" s="38" t="s">
        <v>77</v>
      </c>
      <c r="G51" s="39">
        <v>187</v>
      </c>
      <c r="H51" s="40">
        <v>175</v>
      </c>
      <c r="I51" s="41">
        <v>13.5</v>
      </c>
      <c r="J51" s="40">
        <v>106</v>
      </c>
      <c r="K51" s="40">
        <f t="shared" si="0"/>
        <v>6057.1428571428578</v>
      </c>
      <c r="L51" s="42">
        <f t="shared" si="1"/>
        <v>6022.3316912972086</v>
      </c>
      <c r="M51" s="41">
        <v>71</v>
      </c>
      <c r="N51" s="41">
        <v>13.9</v>
      </c>
      <c r="O51" s="63">
        <v>24.7</v>
      </c>
    </row>
    <row r="52" spans="2:15" ht="13.5" thickBot="1" x14ac:dyDescent="0.3">
      <c r="B52" s="45">
        <v>46</v>
      </c>
      <c r="C52" s="46">
        <v>33</v>
      </c>
      <c r="D52" s="47"/>
      <c r="E52" s="47"/>
      <c r="F52" s="48" t="s">
        <v>78</v>
      </c>
      <c r="G52" s="49">
        <v>209</v>
      </c>
      <c r="H52" s="50">
        <v>175</v>
      </c>
      <c r="I52" s="51">
        <v>13.4</v>
      </c>
      <c r="J52" s="50">
        <v>94</v>
      </c>
      <c r="K52" s="50">
        <f t="shared" si="0"/>
        <v>5371.4285714285716</v>
      </c>
      <c r="L52" s="52">
        <f t="shared" si="1"/>
        <v>5346.7323481116582</v>
      </c>
      <c r="M52" s="51">
        <v>70</v>
      </c>
      <c r="N52" s="51">
        <v>13.4</v>
      </c>
      <c r="O52" s="64">
        <v>27.2</v>
      </c>
    </row>
    <row r="53" spans="2:15" ht="13.5" thickBot="1" x14ac:dyDescent="0.3">
      <c r="B53" s="55" t="s">
        <v>79</v>
      </c>
      <c r="C53" s="56"/>
      <c r="D53" s="56"/>
      <c r="E53" s="56"/>
      <c r="F53" s="57"/>
      <c r="G53" s="58">
        <f>AVERAGE(G20:G52)</f>
        <v>229.84848484848484</v>
      </c>
      <c r="H53" s="59">
        <f t="shared" ref="H53:O53" si="3">AVERAGE(H20:H52)</f>
        <v>220.36363636363637</v>
      </c>
      <c r="I53" s="60">
        <f t="shared" si="3"/>
        <v>13.33939393939394</v>
      </c>
      <c r="J53" s="59">
        <f t="shared" si="3"/>
        <v>140.75757575757575</v>
      </c>
      <c r="K53" s="59">
        <f t="shared" si="3"/>
        <v>6415.2507141980832</v>
      </c>
      <c r="L53" s="59">
        <f t="shared" si="3"/>
        <v>6388.7971016682441</v>
      </c>
      <c r="M53" s="60">
        <f t="shared" si="3"/>
        <v>72.448484848484853</v>
      </c>
      <c r="N53" s="60">
        <f t="shared" si="3"/>
        <v>13.284848484848483</v>
      </c>
      <c r="O53" s="61">
        <f t="shared" si="3"/>
        <v>26.824242424242431</v>
      </c>
    </row>
    <row r="54" spans="2:15" x14ac:dyDescent="0.25">
      <c r="B54" s="25">
        <v>47</v>
      </c>
      <c r="C54" s="26">
        <v>1</v>
      </c>
      <c r="D54" s="27" t="s">
        <v>80</v>
      </c>
      <c r="E54" s="27" t="s">
        <v>26</v>
      </c>
      <c r="F54" s="28" t="s">
        <v>81</v>
      </c>
      <c r="G54" s="29">
        <v>186</v>
      </c>
      <c r="H54" s="30">
        <v>175</v>
      </c>
      <c r="I54" s="31">
        <v>13.8</v>
      </c>
      <c r="J54" s="30">
        <v>101</v>
      </c>
      <c r="K54" s="30">
        <f t="shared" si="0"/>
        <v>5771.4285714285716</v>
      </c>
      <c r="L54" s="32">
        <f t="shared" si="1"/>
        <v>5718.3579638752053</v>
      </c>
      <c r="M54" s="31">
        <v>68.2</v>
      </c>
      <c r="N54" s="33"/>
      <c r="O54" s="34"/>
    </row>
    <row r="55" spans="2:15" ht="12.75" customHeight="1" x14ac:dyDescent="0.25">
      <c r="B55" s="35">
        <v>48</v>
      </c>
      <c r="C55" s="36">
        <v>2</v>
      </c>
      <c r="D55" s="37"/>
      <c r="E55" s="37"/>
      <c r="F55" s="38" t="s">
        <v>82</v>
      </c>
      <c r="G55" s="39">
        <v>190</v>
      </c>
      <c r="H55" s="40">
        <v>175</v>
      </c>
      <c r="I55" s="41">
        <v>13.7</v>
      </c>
      <c r="J55" s="40">
        <v>107</v>
      </c>
      <c r="K55" s="40">
        <f t="shared" si="0"/>
        <v>6114.2857142857147</v>
      </c>
      <c r="L55" s="42">
        <f t="shared" si="1"/>
        <v>6065.0903119868644</v>
      </c>
      <c r="M55" s="41">
        <v>67</v>
      </c>
      <c r="N55" s="43"/>
      <c r="O55" s="44"/>
    </row>
    <row r="56" spans="2:15" ht="12.75" customHeight="1" x14ac:dyDescent="0.25">
      <c r="B56" s="35">
        <v>49</v>
      </c>
      <c r="C56" s="36">
        <v>3</v>
      </c>
      <c r="D56" s="37"/>
      <c r="E56" s="36" t="s">
        <v>29</v>
      </c>
      <c r="F56" s="38" t="s">
        <v>83</v>
      </c>
      <c r="G56" s="39">
        <v>263</v>
      </c>
      <c r="H56" s="40">
        <v>175</v>
      </c>
      <c r="I56" s="41">
        <v>13.8</v>
      </c>
      <c r="J56" s="40">
        <v>100</v>
      </c>
      <c r="K56" s="40">
        <f t="shared" si="0"/>
        <v>5714.2857142857138</v>
      </c>
      <c r="L56" s="42">
        <f t="shared" si="1"/>
        <v>5661.740558292282</v>
      </c>
      <c r="M56" s="41">
        <v>69.099999999999994</v>
      </c>
      <c r="N56" s="43"/>
      <c r="O56" s="44"/>
    </row>
    <row r="57" spans="2:15" ht="12.75" customHeight="1" thickBot="1" x14ac:dyDescent="0.3">
      <c r="B57" s="45">
        <v>50</v>
      </c>
      <c r="C57" s="46">
        <v>4</v>
      </c>
      <c r="D57" s="47"/>
      <c r="E57" s="46" t="s">
        <v>32</v>
      </c>
      <c r="F57" s="48" t="s">
        <v>84</v>
      </c>
      <c r="G57" s="49">
        <v>205</v>
      </c>
      <c r="H57" s="50">
        <v>175</v>
      </c>
      <c r="I57" s="51">
        <v>14.2</v>
      </c>
      <c r="J57" s="50">
        <v>101</v>
      </c>
      <c r="K57" s="50">
        <f t="shared" si="0"/>
        <v>5771.4285714285716</v>
      </c>
      <c r="L57" s="52">
        <f t="shared" si="1"/>
        <v>5691.8226600985217</v>
      </c>
      <c r="M57" s="51">
        <v>67.3</v>
      </c>
      <c r="N57" s="53"/>
      <c r="O57" s="54"/>
    </row>
    <row r="58" spans="2:15" ht="12.75" customHeight="1" thickBot="1" x14ac:dyDescent="0.3">
      <c r="B58" s="55" t="s">
        <v>85</v>
      </c>
      <c r="C58" s="56"/>
      <c r="D58" s="56"/>
      <c r="E58" s="56"/>
      <c r="F58" s="57"/>
      <c r="G58" s="58">
        <f>AVERAGE(G54:G57)</f>
        <v>211</v>
      </c>
      <c r="H58" s="59">
        <f t="shared" ref="H58:M58" si="4">AVERAGE(H54:H57)</f>
        <v>175</v>
      </c>
      <c r="I58" s="60">
        <f t="shared" si="4"/>
        <v>13.875</v>
      </c>
      <c r="J58" s="59">
        <f t="shared" si="4"/>
        <v>102.25</v>
      </c>
      <c r="K58" s="59">
        <f t="shared" si="4"/>
        <v>5842.8571428571431</v>
      </c>
      <c r="L58" s="59">
        <f t="shared" si="4"/>
        <v>5784.2528735632186</v>
      </c>
      <c r="M58" s="60">
        <f t="shared" si="4"/>
        <v>67.899999999999991</v>
      </c>
      <c r="N58" s="60"/>
      <c r="O58" s="61"/>
    </row>
  </sheetData>
  <mergeCells count="31">
    <mergeCell ref="N54:N57"/>
    <mergeCell ref="O54:O57"/>
    <mergeCell ref="B58:F58"/>
    <mergeCell ref="E51:E52"/>
    <mergeCell ref="B53:F53"/>
    <mergeCell ref="D54:D57"/>
    <mergeCell ref="E54:E55"/>
    <mergeCell ref="E36:E39"/>
    <mergeCell ref="E40:E41"/>
    <mergeCell ref="E43:E46"/>
    <mergeCell ref="E47:E49"/>
    <mergeCell ref="E13:E14"/>
    <mergeCell ref="B19:F19"/>
    <mergeCell ref="D20:D52"/>
    <mergeCell ref="E21:E24"/>
    <mergeCell ref="E25:E28"/>
    <mergeCell ref="E29:E32"/>
    <mergeCell ref="E33:E34"/>
    <mergeCell ref="D6:D18"/>
    <mergeCell ref="E6:E7"/>
    <mergeCell ref="N6:N18"/>
    <mergeCell ref="O6:O18"/>
    <mergeCell ref="E8:E10"/>
    <mergeCell ref="E11:E12"/>
    <mergeCell ref="B2:O2"/>
    <mergeCell ref="B4:C5"/>
    <mergeCell ref="D4:D5"/>
    <mergeCell ref="E4:E5"/>
    <mergeCell ref="F4:F5"/>
    <mergeCell ref="H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2019-03-15T12:32:02Z</dcterms:modified>
</cp:coreProperties>
</file>