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6" i="1" l="1"/>
  <c r="H16" i="1"/>
  <c r="G16" i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J16" i="1" s="1"/>
  <c r="K6" i="1" l="1"/>
  <c r="K16" i="1" s="1"/>
</calcChain>
</file>

<file path=xl/sharedStrings.xml><?xml version="1.0" encoding="utf-8"?>
<sst xmlns="http://schemas.openxmlformats.org/spreadsheetml/2006/main" count="45" uniqueCount="36">
  <si>
    <t>red. br.</t>
  </si>
  <si>
    <t>institut</t>
  </si>
  <si>
    <t>sorta</t>
  </si>
  <si>
    <t>gz</t>
  </si>
  <si>
    <t>norma sjetve /ha</t>
  </si>
  <si>
    <r>
      <t>površina u žetvi - m</t>
    </r>
    <r>
      <rPr>
        <b/>
        <sz val="12"/>
        <rFont val="Calibri"/>
        <family val="2"/>
        <charset val="238"/>
      </rPr>
      <t>²</t>
    </r>
  </si>
  <si>
    <t>vlaga (%)</t>
  </si>
  <si>
    <t xml:space="preserve">kg </t>
  </si>
  <si>
    <t>prinos - kg/ha</t>
  </si>
  <si>
    <t>sirovo</t>
  </si>
  <si>
    <t>13%</t>
  </si>
  <si>
    <t>ns</t>
  </si>
  <si>
    <t>tajfun</t>
  </si>
  <si>
    <t>00</t>
  </si>
  <si>
    <t>merkur</t>
  </si>
  <si>
    <t>galina</t>
  </si>
  <si>
    <t>valjevka</t>
  </si>
  <si>
    <t>maximus</t>
  </si>
  <si>
    <t>I</t>
  </si>
  <si>
    <t>apolo</t>
  </si>
  <si>
    <t>rubin</t>
  </si>
  <si>
    <t>II</t>
  </si>
  <si>
    <t>bl</t>
  </si>
  <si>
    <t>sonja</t>
  </si>
  <si>
    <t>delta</t>
  </si>
  <si>
    <t>dukat</t>
  </si>
  <si>
    <t>galeb</t>
  </si>
  <si>
    <t>prosjek/ukupno</t>
  </si>
  <si>
    <t>gz/inst.</t>
  </si>
  <si>
    <t>broj sorti u ogledu</t>
  </si>
  <si>
    <t>vlaga %</t>
  </si>
  <si>
    <t>prinos 13%</t>
  </si>
  <si>
    <t>OO</t>
  </si>
  <si>
    <t>O</t>
  </si>
  <si>
    <t>instituti</t>
  </si>
  <si>
    <t>Makro ogled soje - Bijeljina - 2017.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</si>
</sst>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3" fontId="1" fillId="0" borderId="24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5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/>
    </xf>
    <xf numFmtId="3" fontId="1" fillId="0" borderId="42" xfId="0" applyNumberFormat="1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/>
    </xf>
    <xf numFmtId="3" fontId="2" fillId="0" borderId="46" xfId="0" applyNumberFormat="1" applyFont="1" applyFill="1" applyBorder="1" applyAlignment="1">
      <alignment horizontal="center" vertical="center"/>
    </xf>
    <xf numFmtId="3" fontId="2" fillId="0" borderId="47" xfId="0" applyNumberFormat="1" applyFont="1" applyFill="1" applyBorder="1" applyAlignment="1">
      <alignment horizontal="center" vertical="center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51" xfId="0" applyNumberFormat="1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3" fontId="2" fillId="0" borderId="37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164" fontId="2" fillId="2" borderId="33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165" fontId="2" fillId="2" borderId="10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="85" zoomScaleNormal="85" workbookViewId="0">
      <selection activeCell="G30" sqref="G30"/>
    </sheetView>
  </sheetViews>
  <sheetFormatPr defaultRowHeight="15" x14ac:dyDescent="0.25"/>
  <cols>
    <col min="1" max="1" width="5.140625" customWidth="1"/>
    <col min="3" max="3" width="11.7109375" customWidth="1"/>
    <col min="4" max="4" width="12.7109375" customWidth="1"/>
    <col min="5" max="5" width="11.7109375" bestFit="1" customWidth="1"/>
    <col min="6" max="6" width="18.5703125" bestFit="1" customWidth="1"/>
    <col min="7" max="7" width="21.85546875" bestFit="1" customWidth="1"/>
    <col min="8" max="8" width="9.85546875" bestFit="1" customWidth="1"/>
    <col min="9" max="9" width="6.140625" bestFit="1" customWidth="1"/>
    <col min="10" max="10" width="9.7109375" customWidth="1"/>
    <col min="11" max="11" width="9.140625" customWidth="1"/>
  </cols>
  <sheetData>
    <row r="1" spans="1:12" ht="16.5" thickBot="1" x14ac:dyDescent="0.3">
      <c r="A1" s="1"/>
      <c r="B1" s="1"/>
      <c r="C1" s="1"/>
      <c r="D1" s="1"/>
      <c r="E1" s="1"/>
      <c r="F1" s="2"/>
      <c r="G1" s="2"/>
      <c r="H1" s="1"/>
      <c r="I1" s="3"/>
      <c r="J1" s="1"/>
      <c r="K1" s="1"/>
      <c r="L1" s="1"/>
    </row>
    <row r="2" spans="1:12" ht="16.5" thickBot="1" x14ac:dyDescent="0.3">
      <c r="A2" s="1"/>
      <c r="B2" s="70" t="s">
        <v>35</v>
      </c>
      <c r="C2" s="71"/>
      <c r="D2" s="71"/>
      <c r="E2" s="71"/>
      <c r="F2" s="71"/>
      <c r="G2" s="71"/>
      <c r="H2" s="71"/>
      <c r="I2" s="71"/>
      <c r="J2" s="71"/>
      <c r="K2" s="72"/>
      <c r="L2" s="1"/>
    </row>
    <row r="3" spans="1:12" ht="16.5" thickBot="1" x14ac:dyDescent="0.3">
      <c r="A3" s="1"/>
      <c r="B3" s="4"/>
      <c r="C3" s="4"/>
      <c r="D3" s="4"/>
      <c r="E3" s="4"/>
      <c r="F3" s="5"/>
      <c r="G3" s="5"/>
      <c r="H3" s="4"/>
      <c r="I3" s="6"/>
      <c r="J3" s="4"/>
      <c r="K3" s="4"/>
      <c r="L3" s="1"/>
    </row>
    <row r="4" spans="1:12" ht="15.75" x14ac:dyDescent="0.25">
      <c r="A4" s="7"/>
      <c r="B4" s="73" t="s">
        <v>0</v>
      </c>
      <c r="C4" s="75" t="s">
        <v>1</v>
      </c>
      <c r="D4" s="77" t="s">
        <v>2</v>
      </c>
      <c r="E4" s="79" t="s">
        <v>3</v>
      </c>
      <c r="F4" s="81" t="s">
        <v>4</v>
      </c>
      <c r="G4" s="83" t="s">
        <v>5</v>
      </c>
      <c r="H4" s="85" t="s">
        <v>6</v>
      </c>
      <c r="I4" s="87" t="s">
        <v>7</v>
      </c>
      <c r="J4" s="89" t="s">
        <v>8</v>
      </c>
      <c r="K4" s="90"/>
      <c r="L4" s="7"/>
    </row>
    <row r="5" spans="1:12" ht="16.5" thickBot="1" x14ac:dyDescent="0.3">
      <c r="A5" s="7"/>
      <c r="B5" s="74"/>
      <c r="C5" s="76"/>
      <c r="D5" s="78"/>
      <c r="E5" s="80"/>
      <c r="F5" s="82"/>
      <c r="G5" s="84"/>
      <c r="H5" s="86"/>
      <c r="I5" s="88"/>
      <c r="J5" s="39" t="s">
        <v>9</v>
      </c>
      <c r="K5" s="40" t="s">
        <v>10</v>
      </c>
      <c r="L5" s="7"/>
    </row>
    <row r="6" spans="1:12" ht="15.75" x14ac:dyDescent="0.25">
      <c r="A6" s="1"/>
      <c r="B6" s="8">
        <v>1</v>
      </c>
      <c r="C6" s="91" t="s">
        <v>11</v>
      </c>
      <c r="D6" s="56" t="s">
        <v>12</v>
      </c>
      <c r="E6" s="49" t="s">
        <v>13</v>
      </c>
      <c r="F6" s="9">
        <v>550000</v>
      </c>
      <c r="G6" s="10">
        <v>1368</v>
      </c>
      <c r="H6" s="11">
        <v>10.5</v>
      </c>
      <c r="I6" s="9">
        <v>360</v>
      </c>
      <c r="J6" s="41">
        <f>I6/G6*10000</f>
        <v>2631.5789473684208</v>
      </c>
      <c r="K6" s="45">
        <f>(100-H6)/87*J6</f>
        <v>2707.1990320629156</v>
      </c>
      <c r="L6" s="1"/>
    </row>
    <row r="7" spans="1:12" ht="15.75" x14ac:dyDescent="0.25">
      <c r="A7" s="1"/>
      <c r="B7" s="12">
        <v>2</v>
      </c>
      <c r="C7" s="92"/>
      <c r="D7" s="57" t="s">
        <v>14</v>
      </c>
      <c r="E7" s="50" t="s">
        <v>13</v>
      </c>
      <c r="F7" s="13">
        <v>550000</v>
      </c>
      <c r="G7" s="14">
        <v>1368</v>
      </c>
      <c r="H7" s="15">
        <v>9.5</v>
      </c>
      <c r="I7" s="13">
        <v>360</v>
      </c>
      <c r="J7" s="42">
        <f t="shared" ref="J7:J15" si="0">I7/G7*10000</f>
        <v>2631.5789473684208</v>
      </c>
      <c r="K7" s="46">
        <f t="shared" ref="K7:K15" si="1">(100-H7)/87*J7</f>
        <v>2737.4470659407134</v>
      </c>
      <c r="L7" s="1"/>
    </row>
    <row r="8" spans="1:12" ht="15.75" x14ac:dyDescent="0.25">
      <c r="A8" s="1"/>
      <c r="B8" s="12">
        <v>3</v>
      </c>
      <c r="C8" s="92"/>
      <c r="D8" s="57" t="s">
        <v>15</v>
      </c>
      <c r="E8" s="51">
        <v>0</v>
      </c>
      <c r="F8" s="13">
        <v>500000</v>
      </c>
      <c r="G8" s="14">
        <v>1368</v>
      </c>
      <c r="H8" s="15">
        <v>9</v>
      </c>
      <c r="I8" s="13">
        <v>280</v>
      </c>
      <c r="J8" s="42">
        <f t="shared" si="0"/>
        <v>2046.7836257309941</v>
      </c>
      <c r="K8" s="46">
        <f t="shared" si="1"/>
        <v>2140.8886200174766</v>
      </c>
      <c r="L8" s="1"/>
    </row>
    <row r="9" spans="1:12" ht="15.75" x14ac:dyDescent="0.25">
      <c r="A9" s="1"/>
      <c r="B9" s="12">
        <v>4</v>
      </c>
      <c r="C9" s="92"/>
      <c r="D9" s="57" t="s">
        <v>16</v>
      </c>
      <c r="E9" s="51">
        <v>0</v>
      </c>
      <c r="F9" s="13">
        <v>500000</v>
      </c>
      <c r="G9" s="14">
        <v>1368</v>
      </c>
      <c r="H9" s="15">
        <v>8</v>
      </c>
      <c r="I9" s="13">
        <v>260</v>
      </c>
      <c r="J9" s="42">
        <f t="shared" si="0"/>
        <v>1900.5847953216373</v>
      </c>
      <c r="K9" s="46">
        <f t="shared" si="1"/>
        <v>2009.8138065470189</v>
      </c>
      <c r="L9" s="1"/>
    </row>
    <row r="10" spans="1:12" ht="15.75" x14ac:dyDescent="0.25">
      <c r="A10" s="1"/>
      <c r="B10" s="12">
        <v>5</v>
      </c>
      <c r="C10" s="92"/>
      <c r="D10" s="57" t="s">
        <v>17</v>
      </c>
      <c r="E10" s="51" t="s">
        <v>18</v>
      </c>
      <c r="F10" s="13">
        <v>450000</v>
      </c>
      <c r="G10" s="14">
        <v>1368</v>
      </c>
      <c r="H10" s="15">
        <v>10.3</v>
      </c>
      <c r="I10" s="13">
        <v>280</v>
      </c>
      <c r="J10" s="42">
        <f t="shared" si="0"/>
        <v>2046.7836257309941</v>
      </c>
      <c r="K10" s="46">
        <f t="shared" si="1"/>
        <v>2110.3044968743698</v>
      </c>
      <c r="L10" s="1"/>
    </row>
    <row r="11" spans="1:12" ht="15.75" x14ac:dyDescent="0.25">
      <c r="A11" s="1"/>
      <c r="B11" s="12">
        <v>6</v>
      </c>
      <c r="C11" s="92"/>
      <c r="D11" s="57" t="s">
        <v>19</v>
      </c>
      <c r="E11" s="51" t="s">
        <v>18</v>
      </c>
      <c r="F11" s="13">
        <v>450000</v>
      </c>
      <c r="G11" s="14">
        <v>1368</v>
      </c>
      <c r="H11" s="15">
        <v>10.8</v>
      </c>
      <c r="I11" s="13">
        <v>220</v>
      </c>
      <c r="J11" s="42">
        <f t="shared" si="0"/>
        <v>1608.187134502924</v>
      </c>
      <c r="K11" s="46">
        <f t="shared" si="1"/>
        <v>1648.853935605297</v>
      </c>
      <c r="L11" s="1"/>
    </row>
    <row r="12" spans="1:12" ht="16.5" thickBot="1" x14ac:dyDescent="0.3">
      <c r="A12" s="1"/>
      <c r="B12" s="16">
        <v>7</v>
      </c>
      <c r="C12" s="93"/>
      <c r="D12" s="58" t="s">
        <v>20</v>
      </c>
      <c r="E12" s="52" t="s">
        <v>21</v>
      </c>
      <c r="F12" s="18">
        <v>400000</v>
      </c>
      <c r="G12" s="19">
        <v>1368</v>
      </c>
      <c r="H12" s="20">
        <v>13.1</v>
      </c>
      <c r="I12" s="18">
        <v>140</v>
      </c>
      <c r="J12" s="43">
        <f t="shared" si="0"/>
        <v>1023.3918128654971</v>
      </c>
      <c r="K12" s="47">
        <f t="shared" si="1"/>
        <v>1022.215500436916</v>
      </c>
      <c r="L12" s="1"/>
    </row>
    <row r="13" spans="1:12" ht="16.5" thickBot="1" x14ac:dyDescent="0.3">
      <c r="A13" s="1"/>
      <c r="B13" s="21">
        <v>8</v>
      </c>
      <c r="C13" s="22" t="s">
        <v>22</v>
      </c>
      <c r="D13" s="59" t="s">
        <v>23</v>
      </c>
      <c r="E13" s="53">
        <v>0</v>
      </c>
      <c r="F13" s="23">
        <v>500000</v>
      </c>
      <c r="G13" s="24">
        <v>684</v>
      </c>
      <c r="H13" s="25">
        <v>16.3</v>
      </c>
      <c r="I13" s="26">
        <v>40</v>
      </c>
      <c r="J13" s="44">
        <f t="shared" si="0"/>
        <v>584.79532163742692</v>
      </c>
      <c r="K13" s="48">
        <f t="shared" si="1"/>
        <v>562.61343012704174</v>
      </c>
      <c r="L13" s="1"/>
    </row>
    <row r="14" spans="1:12" ht="15.75" x14ac:dyDescent="0.25">
      <c r="A14" s="1"/>
      <c r="B14" s="8">
        <v>9</v>
      </c>
      <c r="C14" s="91" t="s">
        <v>24</v>
      </c>
      <c r="D14" s="60" t="s">
        <v>25</v>
      </c>
      <c r="E14" s="54">
        <v>0</v>
      </c>
      <c r="F14" s="9">
        <v>450000</v>
      </c>
      <c r="G14" s="10">
        <v>684</v>
      </c>
      <c r="H14" s="11">
        <v>16.2</v>
      </c>
      <c r="I14" s="9">
        <v>80</v>
      </c>
      <c r="J14" s="41">
        <f t="shared" si="0"/>
        <v>1169.5906432748538</v>
      </c>
      <c r="K14" s="45">
        <f t="shared" si="1"/>
        <v>1126.571217315319</v>
      </c>
      <c r="L14" s="1"/>
    </row>
    <row r="15" spans="1:12" ht="16.5" thickBot="1" x14ac:dyDescent="0.3">
      <c r="A15" s="1"/>
      <c r="B15" s="16">
        <v>10</v>
      </c>
      <c r="C15" s="93"/>
      <c r="D15" s="58" t="s">
        <v>26</v>
      </c>
      <c r="E15" s="55" t="s">
        <v>18</v>
      </c>
      <c r="F15" s="18">
        <v>400000</v>
      </c>
      <c r="G15" s="19">
        <v>684</v>
      </c>
      <c r="H15" s="20">
        <v>17.8</v>
      </c>
      <c r="I15" s="18">
        <v>60</v>
      </c>
      <c r="J15" s="43">
        <f t="shared" si="0"/>
        <v>877.19298245614027</v>
      </c>
      <c r="K15" s="47">
        <f t="shared" si="1"/>
        <v>828.79612825166362</v>
      </c>
      <c r="L15" s="1"/>
    </row>
    <row r="16" spans="1:12" ht="16.5" thickBot="1" x14ac:dyDescent="0.3">
      <c r="A16" s="7"/>
      <c r="B16" s="94" t="s">
        <v>27</v>
      </c>
      <c r="C16" s="95"/>
      <c r="D16" s="95"/>
      <c r="E16" s="95"/>
      <c r="F16" s="96"/>
      <c r="G16" s="65">
        <f>SUM(G6:G15)</f>
        <v>11628</v>
      </c>
      <c r="H16" s="66">
        <f>AVERAGE(H6:H15)</f>
        <v>12.149999999999999</v>
      </c>
      <c r="I16" s="67">
        <f>SUM(I6:I15)</f>
        <v>2080</v>
      </c>
      <c r="J16" s="68">
        <f>AVERAGE(J6:J15)</f>
        <v>1652.046783625731</v>
      </c>
      <c r="K16" s="69">
        <f>AVERAGE(K6:K15)</f>
        <v>1689.470323317873</v>
      </c>
      <c r="L16" s="7"/>
    </row>
    <row r="17" spans="1:12" ht="15.75" x14ac:dyDescent="0.25">
      <c r="A17" s="1"/>
      <c r="B17" s="97"/>
      <c r="C17" s="97"/>
      <c r="D17" s="1"/>
      <c r="E17" s="1"/>
      <c r="F17" s="2"/>
      <c r="G17" s="2"/>
      <c r="H17" s="1"/>
      <c r="I17" s="3"/>
      <c r="J17" s="1"/>
      <c r="K17" s="1"/>
      <c r="L17" s="1"/>
    </row>
    <row r="18" spans="1:12" ht="15.75" x14ac:dyDescent="0.25">
      <c r="A18" s="1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1"/>
    </row>
    <row r="19" spans="1:12" ht="16.5" thickBot="1" x14ac:dyDescent="0.3">
      <c r="A19" s="1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"/>
    </row>
    <row r="20" spans="1:12" ht="15.75" x14ac:dyDescent="0.25">
      <c r="A20" s="1"/>
      <c r="B20" s="98" t="s">
        <v>28</v>
      </c>
      <c r="C20" s="100" t="s">
        <v>29</v>
      </c>
      <c r="D20" s="102" t="s">
        <v>30</v>
      </c>
      <c r="E20" s="104" t="s">
        <v>31</v>
      </c>
      <c r="F20" s="2"/>
      <c r="G20" s="2"/>
      <c r="H20" s="1"/>
      <c r="I20" s="3"/>
      <c r="J20" s="1"/>
      <c r="K20" s="1"/>
      <c r="L20" s="1"/>
    </row>
    <row r="21" spans="1:12" ht="16.5" thickBot="1" x14ac:dyDescent="0.3">
      <c r="A21" s="1"/>
      <c r="B21" s="99"/>
      <c r="C21" s="101"/>
      <c r="D21" s="103"/>
      <c r="E21" s="105"/>
      <c r="F21" s="2"/>
      <c r="G21" s="2"/>
      <c r="H21" s="1"/>
      <c r="I21" s="3"/>
      <c r="J21" s="1"/>
      <c r="K21" s="1"/>
      <c r="L21" s="1"/>
    </row>
    <row r="22" spans="1:12" ht="16.5" thickBot="1" x14ac:dyDescent="0.3">
      <c r="A22" s="1"/>
      <c r="B22" s="70" t="s">
        <v>3</v>
      </c>
      <c r="C22" s="71"/>
      <c r="D22" s="71"/>
      <c r="E22" s="72"/>
      <c r="F22" s="2"/>
      <c r="G22" s="2"/>
      <c r="H22" s="1"/>
      <c r="I22" s="3"/>
      <c r="J22" s="1"/>
      <c r="K22" s="1"/>
      <c r="L22" s="1"/>
    </row>
    <row r="23" spans="1:12" ht="15.75" x14ac:dyDescent="0.25">
      <c r="A23" s="1"/>
      <c r="B23" s="28" t="s">
        <v>32</v>
      </c>
      <c r="C23" s="29">
        <v>2</v>
      </c>
      <c r="D23" s="30">
        <v>10</v>
      </c>
      <c r="E23" s="61">
        <v>2722</v>
      </c>
      <c r="F23" s="2"/>
      <c r="G23" s="2"/>
      <c r="H23" s="1"/>
      <c r="I23" s="3"/>
      <c r="J23" s="1"/>
      <c r="K23" s="1"/>
      <c r="L23" s="1"/>
    </row>
    <row r="24" spans="1:12" ht="15.75" x14ac:dyDescent="0.25">
      <c r="A24" s="1"/>
      <c r="B24" s="31" t="s">
        <v>33</v>
      </c>
      <c r="C24" s="32">
        <v>4</v>
      </c>
      <c r="D24" s="33">
        <v>12.4</v>
      </c>
      <c r="E24" s="62">
        <v>1460</v>
      </c>
      <c r="F24" s="2"/>
      <c r="G24" s="2"/>
      <c r="H24" s="1"/>
      <c r="I24" s="3"/>
      <c r="J24" s="1"/>
      <c r="K24" s="1"/>
      <c r="L24" s="1"/>
    </row>
    <row r="25" spans="1:12" ht="15.75" x14ac:dyDescent="0.25">
      <c r="A25" s="1"/>
      <c r="B25" s="34" t="s">
        <v>18</v>
      </c>
      <c r="C25" s="35">
        <v>3</v>
      </c>
      <c r="D25" s="36">
        <v>13</v>
      </c>
      <c r="E25" s="63">
        <v>1529</v>
      </c>
      <c r="F25" s="2"/>
      <c r="G25" s="2"/>
      <c r="H25" s="1"/>
      <c r="I25" s="3"/>
      <c r="J25" s="1"/>
      <c r="K25" s="1"/>
      <c r="L25" s="1"/>
    </row>
    <row r="26" spans="1:12" ht="16.5" thickBot="1" x14ac:dyDescent="0.3">
      <c r="A26" s="1"/>
      <c r="B26" s="34" t="s">
        <v>21</v>
      </c>
      <c r="C26" s="35">
        <v>1</v>
      </c>
      <c r="D26" s="36">
        <v>13.1</v>
      </c>
      <c r="E26" s="63">
        <v>1022</v>
      </c>
      <c r="F26" s="2"/>
      <c r="G26" s="2"/>
      <c r="H26" s="1"/>
      <c r="I26" s="3"/>
      <c r="J26" s="1"/>
      <c r="K26" s="1"/>
      <c r="L26" s="1"/>
    </row>
    <row r="27" spans="1:12" ht="16.5" thickBot="1" x14ac:dyDescent="0.3">
      <c r="A27" s="1"/>
      <c r="B27" s="70" t="s">
        <v>34</v>
      </c>
      <c r="C27" s="71"/>
      <c r="D27" s="71"/>
      <c r="E27" s="72"/>
      <c r="F27" s="2"/>
      <c r="G27" s="2"/>
      <c r="H27" s="1"/>
      <c r="I27" s="3"/>
      <c r="J27" s="1"/>
      <c r="K27" s="1"/>
      <c r="L27" s="1"/>
    </row>
    <row r="28" spans="1:12" ht="15.75" x14ac:dyDescent="0.25">
      <c r="A28" s="1"/>
      <c r="B28" s="28" t="s">
        <v>11</v>
      </c>
      <c r="C28" s="29">
        <v>7</v>
      </c>
      <c r="D28" s="30">
        <v>10.199999999999999</v>
      </c>
      <c r="E28" s="61">
        <v>2054</v>
      </c>
      <c r="F28" s="2"/>
      <c r="G28" s="2"/>
      <c r="H28" s="1"/>
      <c r="I28" s="3"/>
      <c r="J28" s="1"/>
      <c r="K28" s="1"/>
      <c r="L28" s="1"/>
    </row>
    <row r="29" spans="1:12" ht="15.75" x14ac:dyDescent="0.25">
      <c r="A29" s="1"/>
      <c r="B29" s="31" t="s">
        <v>24</v>
      </c>
      <c r="C29" s="32">
        <v>2</v>
      </c>
      <c r="D29" s="33">
        <v>17</v>
      </c>
      <c r="E29" s="62">
        <v>978</v>
      </c>
      <c r="F29" s="2"/>
      <c r="G29" s="2"/>
      <c r="H29" s="1"/>
      <c r="I29" s="3"/>
      <c r="J29" s="1"/>
      <c r="K29" s="1"/>
      <c r="L29" s="1"/>
    </row>
    <row r="30" spans="1:12" ht="16.5" thickBot="1" x14ac:dyDescent="0.3">
      <c r="A30" s="1"/>
      <c r="B30" s="37" t="s">
        <v>22</v>
      </c>
      <c r="C30" s="17">
        <v>1</v>
      </c>
      <c r="D30" s="38">
        <v>16.3</v>
      </c>
      <c r="E30" s="64">
        <v>563</v>
      </c>
      <c r="F30" s="2"/>
      <c r="G30" s="2"/>
      <c r="H30" s="1"/>
      <c r="I30" s="3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2"/>
      <c r="G31" s="2"/>
      <c r="H31" s="1"/>
      <c r="I31" s="3"/>
      <c r="J31" s="1"/>
      <c r="K31" s="1"/>
      <c r="L31" s="1"/>
    </row>
    <row r="32" spans="1:12" ht="15.75" x14ac:dyDescent="0.25">
      <c r="A32" s="1"/>
      <c r="B32" s="1"/>
      <c r="C32" s="1"/>
      <c r="D32" s="1"/>
      <c r="E32" s="1"/>
      <c r="F32" s="2"/>
      <c r="G32" s="2"/>
      <c r="H32" s="1"/>
      <c r="I32" s="3"/>
      <c r="J32" s="1"/>
      <c r="K32" s="1"/>
      <c r="L32" s="1"/>
    </row>
  </sheetData>
  <mergeCells count="20">
    <mergeCell ref="B22:E22"/>
    <mergeCell ref="B27:E27"/>
    <mergeCell ref="C6:C12"/>
    <mergeCell ref="C14:C15"/>
    <mergeCell ref="B16:F16"/>
    <mergeCell ref="B17:C17"/>
    <mergeCell ref="B20:B21"/>
    <mergeCell ref="C20:C21"/>
    <mergeCell ref="D20:D21"/>
    <mergeCell ref="E20:E21"/>
    <mergeCell ref="B2:K2"/>
    <mergeCell ref="B4:B5"/>
    <mergeCell ref="C4:C5"/>
    <mergeCell ref="D4:D5"/>
    <mergeCell ref="E4:E5"/>
    <mergeCell ref="F4:F5"/>
    <mergeCell ref="G4:G5"/>
    <mergeCell ref="H4:H5"/>
    <mergeCell ref="I4:I5"/>
    <mergeCell ref="J4:K4"/>
  </mergeCells>
  <pageMargins left="0.7" right="0.7" top="0.75" bottom="0.75" header="0.3" footer="0.3"/>
  <pageSetup paperSize="9" orientation="portrait" r:id="rId1"/>
  <ignoredErrors>
    <ignoredError sqref="E6:E7 K5" numberStoredAsText="1"/>
    <ignoredError sqref="H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2019-03-22T14:24:16Z</dcterms:modified>
</cp:coreProperties>
</file>